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120" windowWidth="28800" windowHeight="13170" tabRatio="1000" firstSheet="21" activeTab="32"/>
  </bookViews>
  <sheets>
    <sheet name="titulná strana" sheetId="37" r:id="rId1"/>
    <sheet name="zoznam tabuliek" sheetId="38" r:id="rId2"/>
    <sheet name="T1 počet študentov" sheetId="4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40" r:id="rId18"/>
    <sheet name="T14 umel.cinnosť" sheetId="39" r:id="rId19"/>
    <sheet name="T15 štud.program - ŠP" sheetId="22" r:id="rId20"/>
    <sheet name="T16 odňaté ŠP" sheetId="27" r:id="rId21"/>
    <sheet name="17 HI konania" sheetId="30" r:id="rId22"/>
    <sheet name="18 HI odňatie " sheetId="31" r:id="rId23"/>
    <sheet name="T19 Výskumné projekty" sheetId="34" r:id="rId24"/>
    <sheet name="T20 Ostatné (nevýsk.) projekty" sheetId="35" r:id="rId25"/>
    <sheet name="T21 umelecká činnosť" sheetId="28" r:id="rId26"/>
    <sheet name="T22 odoberanie titulov" sheetId="42" r:id="rId27"/>
    <sheet name="T23 projekty UKF zo ŠF EÚ" sheetId="43" r:id="rId28"/>
    <sheet name="T24 rozvojové projekty UKF" sheetId="45" r:id="rId29"/>
    <sheet name="skratky" sheetId="29" r:id="rId30"/>
    <sheet name="Hárok3" sheetId="46" r:id="rId31"/>
    <sheet name="Hárok1" sheetId="47" r:id="rId32"/>
    <sheet name="Hárok2" sheetId="48" r:id="rId33"/>
  </sheets>
  <definedNames>
    <definedName name="_xlnm._FilterDatabase" localSheetId="19" hidden="1">'T15 štud.program - ŠP'!$A$3:$F$76</definedName>
    <definedName name="_xlnm._FilterDatabase" localSheetId="20" hidden="1">'T16 odňaté ŠP'!$A$2:$H$332</definedName>
    <definedName name="_xlnm.Print_Area" localSheetId="21">'17 HI konania'!$A$1:$B$16</definedName>
    <definedName name="_xlnm.Print_Area" localSheetId="22">'18 HI odňatie '!$A$1:$C$11</definedName>
    <definedName name="_xlnm.Print_Area" localSheetId="16">'T12 záverečné práce'!$A$1:$K$8</definedName>
    <definedName name="_xlnm.Print_Area" localSheetId="20">'T16 odňaté ŠP'!$A$1:$H$332</definedName>
    <definedName name="_xlnm.Print_Area" localSheetId="24">'T20 Ostatné (nevýsk.) projekty'!$A$1:$L$13</definedName>
    <definedName name="_xlnm.Print_Area" localSheetId="26">'T22 odoberanie titulov'!$A$1:$R$11</definedName>
    <definedName name="_xlnm.Print_Area" localSheetId="5">'T3a - I.stupeň prijatia'!$A$1:$J$57</definedName>
    <definedName name="_xlnm.Print_Area" localSheetId="7">'T3C - III stupeň prijatia'!$A$1:$J$60</definedName>
    <definedName name="_xlnm.Print_Area" localSheetId="13">'T9 výberové konania'!$A$1:$I$21</definedName>
  </definedNames>
  <calcPr calcId="145621" iterateDelta="1E-4"/>
</workbook>
</file>

<file path=xl/calcChain.xml><?xml version="1.0" encoding="utf-8"?>
<calcChain xmlns="http://schemas.openxmlformats.org/spreadsheetml/2006/main">
  <c r="J54" i="35" l="1"/>
  <c r="J150" i="34"/>
  <c r="D20" i="39"/>
  <c r="C20" i="39"/>
  <c r="B20" i="39"/>
  <c r="E10" i="39"/>
  <c r="D10" i="39"/>
  <c r="C10" i="39"/>
  <c r="B10" i="39"/>
  <c r="J20" i="40"/>
  <c r="I20" i="40"/>
  <c r="H20" i="40"/>
  <c r="G20" i="40"/>
  <c r="F20" i="40"/>
  <c r="E20" i="40"/>
  <c r="D20" i="40"/>
  <c r="C20" i="40"/>
  <c r="B20" i="40"/>
  <c r="K19" i="40"/>
  <c r="K18" i="40"/>
  <c r="K17" i="40"/>
  <c r="K16" i="40"/>
  <c r="K15" i="40"/>
  <c r="K14" i="40"/>
  <c r="P10" i="40"/>
  <c r="O10" i="40"/>
  <c r="N10" i="40"/>
  <c r="M10" i="40"/>
  <c r="L10" i="40"/>
  <c r="K10" i="40"/>
  <c r="J10" i="40"/>
  <c r="I10" i="40"/>
  <c r="H10" i="40"/>
  <c r="G10" i="40"/>
  <c r="F10" i="40"/>
  <c r="E10" i="40"/>
  <c r="D10" i="40"/>
  <c r="C10" i="40"/>
  <c r="B10" i="40"/>
  <c r="Q9" i="40"/>
  <c r="Q8" i="40"/>
  <c r="Q7" i="40"/>
  <c r="Q6" i="40"/>
  <c r="Q5" i="40"/>
  <c r="Q4" i="40"/>
  <c r="K20" i="40" l="1"/>
  <c r="Q10" i="40"/>
  <c r="K21" i="15" l="1"/>
  <c r="J21" i="15"/>
  <c r="I21" i="15"/>
  <c r="H21" i="15"/>
  <c r="G21" i="15"/>
  <c r="F21" i="15"/>
  <c r="E21" i="15"/>
  <c r="D21" i="15"/>
  <c r="C21" i="15"/>
  <c r="B21" i="15"/>
  <c r="K10" i="15"/>
  <c r="J10" i="15"/>
  <c r="I10" i="15"/>
  <c r="H10" i="15"/>
  <c r="G10" i="15"/>
  <c r="F10" i="15"/>
  <c r="E10" i="15"/>
  <c r="D10" i="15"/>
  <c r="C10" i="15"/>
  <c r="B10" i="15"/>
  <c r="K22" i="16"/>
  <c r="J22" i="16"/>
  <c r="I22" i="16"/>
  <c r="H22" i="16"/>
  <c r="G22" i="16"/>
  <c r="F22" i="16"/>
  <c r="E22" i="16"/>
  <c r="D22" i="16"/>
  <c r="C22" i="16"/>
  <c r="B22" i="16"/>
  <c r="K11" i="16"/>
  <c r="J11" i="16"/>
  <c r="I11" i="16"/>
  <c r="H11" i="16"/>
  <c r="G11" i="16"/>
  <c r="F11" i="16"/>
  <c r="E11" i="16"/>
  <c r="D11" i="16"/>
  <c r="C11" i="16"/>
  <c r="B11" i="16"/>
  <c r="K7" i="18" l="1"/>
  <c r="H7" i="18"/>
  <c r="F7" i="18"/>
  <c r="D7" i="18"/>
  <c r="C7" i="18"/>
  <c r="B7" i="18"/>
  <c r="K15" i="3" l="1"/>
  <c r="J15" i="3"/>
  <c r="I15" i="3"/>
  <c r="H15" i="3"/>
  <c r="G15" i="3"/>
  <c r="F15" i="3"/>
  <c r="E15" i="3"/>
  <c r="D15" i="3"/>
  <c r="C15" i="3"/>
  <c r="K14" i="3"/>
  <c r="J14" i="3"/>
  <c r="I14" i="3"/>
  <c r="H14" i="3"/>
  <c r="G14" i="3"/>
  <c r="F14" i="3"/>
  <c r="E14" i="3"/>
  <c r="D14" i="3"/>
  <c r="C14" i="3"/>
  <c r="K13" i="3"/>
  <c r="K16" i="3" s="1"/>
  <c r="J13" i="3"/>
  <c r="I13" i="3"/>
  <c r="H13" i="3"/>
  <c r="G13" i="3"/>
  <c r="G16" i="3" s="1"/>
  <c r="F13" i="3"/>
  <c r="F16" i="3" s="1"/>
  <c r="E13" i="3"/>
  <c r="D13" i="3"/>
  <c r="C13" i="3"/>
  <c r="K12" i="3"/>
  <c r="J12" i="3"/>
  <c r="I12" i="3"/>
  <c r="H12" i="3"/>
  <c r="G12" i="3"/>
  <c r="F12" i="3"/>
  <c r="E12" i="3"/>
  <c r="D12" i="3"/>
  <c r="K8" i="3"/>
  <c r="J8" i="3"/>
  <c r="I8" i="3"/>
  <c r="H8" i="3"/>
  <c r="G8" i="3"/>
  <c r="E8" i="3"/>
  <c r="D8" i="3"/>
  <c r="H16" i="3" l="1"/>
  <c r="C16" i="3"/>
  <c r="D16" i="3"/>
  <c r="J16" i="3"/>
  <c r="E16" i="3"/>
  <c r="I16" i="3"/>
  <c r="J26" i="2" l="1"/>
  <c r="I26" i="2"/>
  <c r="H26" i="2"/>
  <c r="G26" i="2"/>
  <c r="F26" i="2"/>
  <c r="E26" i="2"/>
  <c r="D26" i="2"/>
  <c r="C26" i="2"/>
  <c r="J25" i="2"/>
  <c r="I25" i="2"/>
  <c r="H25" i="2"/>
  <c r="G25" i="2"/>
  <c r="F25" i="2"/>
  <c r="E25" i="2"/>
  <c r="D25" i="2"/>
  <c r="C25" i="2"/>
  <c r="J24" i="2"/>
  <c r="I24" i="2"/>
  <c r="H24" i="2"/>
  <c r="G24" i="2"/>
  <c r="F24" i="2"/>
  <c r="D24" i="2"/>
  <c r="C24" i="2"/>
  <c r="J23" i="2"/>
  <c r="I23" i="2"/>
  <c r="H23" i="2"/>
  <c r="G23" i="2"/>
  <c r="F23" i="2"/>
  <c r="E23" i="2"/>
  <c r="D23" i="2"/>
  <c r="L23" i="2" s="1"/>
  <c r="C23" i="2"/>
  <c r="L22" i="2"/>
  <c r="K22" i="2"/>
  <c r="L21" i="2"/>
  <c r="K21" i="2"/>
  <c r="L20" i="2"/>
  <c r="K20" i="2"/>
  <c r="J19" i="2"/>
  <c r="I19" i="2"/>
  <c r="H19" i="2"/>
  <c r="G19" i="2"/>
  <c r="F19" i="2"/>
  <c r="E19" i="2"/>
  <c r="D19" i="2"/>
  <c r="L19" i="2" s="1"/>
  <c r="C19" i="2"/>
  <c r="K19" i="2" s="1"/>
  <c r="L18" i="2"/>
  <c r="K18" i="2"/>
  <c r="L17" i="2"/>
  <c r="K17" i="2"/>
  <c r="L16" i="2"/>
  <c r="K16" i="2"/>
  <c r="J15" i="2"/>
  <c r="I15" i="2"/>
  <c r="H15" i="2"/>
  <c r="G15" i="2"/>
  <c r="F15" i="2"/>
  <c r="E15" i="2"/>
  <c r="D15" i="2"/>
  <c r="C15" i="2"/>
  <c r="L14" i="2"/>
  <c r="K14" i="2"/>
  <c r="L13" i="2"/>
  <c r="K13" i="2"/>
  <c r="L12" i="2"/>
  <c r="K12" i="2"/>
  <c r="J11" i="2"/>
  <c r="I11" i="2"/>
  <c r="H11" i="2"/>
  <c r="G11" i="2"/>
  <c r="F11" i="2"/>
  <c r="E11" i="2"/>
  <c r="D11" i="2"/>
  <c r="C11" i="2"/>
  <c r="L10" i="2"/>
  <c r="K10" i="2"/>
  <c r="L9" i="2"/>
  <c r="K9" i="2"/>
  <c r="L8" i="2"/>
  <c r="K8" i="2"/>
  <c r="J7" i="2"/>
  <c r="I7" i="2"/>
  <c r="H7" i="2"/>
  <c r="G7" i="2"/>
  <c r="F7" i="2"/>
  <c r="F27" i="2" s="1"/>
  <c r="E7" i="2"/>
  <c r="E27" i="2" s="1"/>
  <c r="D7" i="2"/>
  <c r="C7" i="2"/>
  <c r="L6" i="2"/>
  <c r="K6" i="2"/>
  <c r="L5" i="2"/>
  <c r="K5" i="2"/>
  <c r="L4" i="2"/>
  <c r="L24" i="2" s="1"/>
  <c r="K4" i="2"/>
  <c r="K24" i="2" s="1"/>
  <c r="L25" i="2" l="1"/>
  <c r="K26" i="2"/>
  <c r="I27" i="2"/>
  <c r="K11" i="2"/>
  <c r="G27" i="2"/>
  <c r="H27" i="2"/>
  <c r="L26" i="2"/>
  <c r="L11" i="2"/>
  <c r="K15" i="2"/>
  <c r="L15" i="2"/>
  <c r="J27" i="2"/>
  <c r="C27" i="2"/>
  <c r="K23" i="2"/>
  <c r="D27" i="2"/>
  <c r="K7" i="2"/>
  <c r="K27" i="2" s="1"/>
  <c r="L7" i="2"/>
  <c r="L27" i="2" l="1"/>
  <c r="I18" i="7" l="1"/>
  <c r="H18" i="7"/>
  <c r="G18" i="7"/>
  <c r="F18" i="7"/>
  <c r="E18" i="7"/>
  <c r="D18" i="7"/>
  <c r="I17" i="7"/>
  <c r="H17" i="7"/>
  <c r="G17" i="7"/>
  <c r="F17" i="7"/>
  <c r="E17" i="7"/>
  <c r="D17" i="7"/>
  <c r="I16" i="7"/>
  <c r="I19" i="7" s="1"/>
  <c r="H16" i="7"/>
  <c r="G16" i="7"/>
  <c r="G19" i="7" s="1"/>
  <c r="F16" i="7"/>
  <c r="F19" i="7" s="1"/>
  <c r="E16" i="7"/>
  <c r="D16" i="7"/>
  <c r="I13" i="7"/>
  <c r="H13" i="7"/>
  <c r="G13" i="7"/>
  <c r="F13" i="7"/>
  <c r="E13" i="7"/>
  <c r="D13" i="7"/>
  <c r="I7" i="7"/>
  <c r="H7" i="7"/>
  <c r="G7" i="7"/>
  <c r="F7" i="7"/>
  <c r="E7" i="7"/>
  <c r="D7" i="7"/>
  <c r="H19" i="7" l="1"/>
  <c r="D19" i="7"/>
  <c r="E19" i="7"/>
  <c r="J23" i="41" l="1"/>
  <c r="I23" i="41"/>
  <c r="K23" i="41" s="1"/>
  <c r="K22" i="41"/>
  <c r="K20" i="41"/>
  <c r="J19" i="41"/>
  <c r="L19" i="41" s="1"/>
  <c r="I19" i="41"/>
  <c r="K19" i="41" s="1"/>
  <c r="L18" i="41"/>
  <c r="K18" i="41"/>
  <c r="L17" i="41"/>
  <c r="L16" i="41"/>
  <c r="K16" i="41"/>
  <c r="K15" i="41"/>
  <c r="J15" i="41"/>
  <c r="L15" i="41" s="1"/>
  <c r="L14" i="41"/>
  <c r="K14" i="41"/>
  <c r="L13" i="41"/>
  <c r="L12" i="41"/>
  <c r="K12" i="41"/>
  <c r="K11" i="41"/>
  <c r="J11" i="41"/>
  <c r="L11" i="41" s="1"/>
  <c r="L10" i="41"/>
  <c r="K10" i="41"/>
  <c r="L9" i="41"/>
  <c r="K9" i="41"/>
  <c r="L8" i="41"/>
  <c r="K8" i="41"/>
  <c r="K7" i="41"/>
  <c r="J7" i="41"/>
  <c r="L7" i="41" s="1"/>
  <c r="L6" i="41"/>
  <c r="K6" i="41"/>
  <c r="L5" i="41"/>
  <c r="K5" i="41"/>
  <c r="L4" i="41"/>
  <c r="K4" i="41"/>
  <c r="I14" i="45" l="1"/>
  <c r="H14" i="45"/>
  <c r="G14" i="45"/>
  <c r="E14" i="45"/>
  <c r="D14" i="45"/>
  <c r="C14" i="45"/>
  <c r="J13" i="45"/>
  <c r="J12" i="45"/>
  <c r="F12" i="45"/>
  <c r="J11" i="45"/>
  <c r="F11" i="45"/>
  <c r="J10" i="45"/>
  <c r="F10" i="45"/>
  <c r="J9" i="45"/>
  <c r="F9" i="45"/>
  <c r="J8" i="45"/>
  <c r="J14" i="45" s="1"/>
  <c r="F8" i="45"/>
  <c r="J7" i="45"/>
  <c r="F7" i="45"/>
  <c r="J6" i="45"/>
  <c r="F6" i="45"/>
  <c r="F14" i="45" s="1"/>
  <c r="I28" i="43" l="1"/>
  <c r="H28" i="43"/>
  <c r="G28" i="43"/>
  <c r="E28" i="43"/>
  <c r="D28" i="43"/>
  <c r="C28" i="43"/>
  <c r="J27" i="43"/>
  <c r="F27" i="43"/>
  <c r="J26" i="43"/>
  <c r="F26" i="43"/>
  <c r="J25" i="43"/>
  <c r="F25" i="43"/>
  <c r="J24" i="43"/>
  <c r="F24" i="43"/>
  <c r="J23" i="43"/>
  <c r="J28" i="43" s="1"/>
  <c r="J22" i="43"/>
  <c r="F22" i="43"/>
  <c r="J21" i="43"/>
  <c r="F21" i="43"/>
  <c r="F28" i="43" s="1"/>
  <c r="I14" i="43" l="1"/>
  <c r="H14" i="43"/>
  <c r="G14" i="43"/>
  <c r="E14" i="43"/>
  <c r="D14" i="43"/>
  <c r="C14" i="43"/>
  <c r="J13" i="43"/>
  <c r="F13" i="43"/>
  <c r="J12" i="43"/>
  <c r="F12" i="43"/>
  <c r="J11" i="43"/>
  <c r="F11" i="43"/>
  <c r="J10" i="43"/>
  <c r="F10" i="43"/>
  <c r="J9" i="43"/>
  <c r="F9" i="43"/>
  <c r="J8" i="43"/>
  <c r="J7" i="43"/>
  <c r="J14" i="43" s="1"/>
  <c r="F7" i="43"/>
  <c r="F14" i="43" s="1"/>
  <c r="J6" i="43"/>
  <c r="F6" i="43"/>
  <c r="B21" i="19" l="1"/>
  <c r="C12" i="19"/>
  <c r="B12" i="19"/>
  <c r="I6" i="19"/>
  <c r="H6" i="19"/>
  <c r="G6" i="19"/>
  <c r="F6" i="19"/>
  <c r="E6" i="19"/>
  <c r="B6" i="19"/>
  <c r="D6" i="19" s="1"/>
  <c r="C6" i="19" l="1"/>
  <c r="B6" i="13" l="1"/>
  <c r="H6" i="13"/>
  <c r="B7" i="13"/>
  <c r="H7" i="13"/>
  <c r="B8" i="13"/>
  <c r="H8" i="13"/>
  <c r="B9" i="13"/>
  <c r="H9" i="13"/>
  <c r="B10" i="13"/>
  <c r="H10" i="13"/>
  <c r="B11" i="13"/>
  <c r="H11" i="13"/>
  <c r="B12" i="13"/>
  <c r="H12" i="13"/>
  <c r="B13" i="13"/>
  <c r="H13" i="13"/>
  <c r="B14" i="13"/>
  <c r="H14" i="13"/>
  <c r="H5" i="13"/>
  <c r="B5" i="13"/>
  <c r="H4" i="13"/>
  <c r="B4" i="13"/>
  <c r="B20" i="13"/>
  <c r="D15" i="13" l="1"/>
  <c r="D19" i="13" s="1"/>
  <c r="E15" i="13"/>
  <c r="E19" i="13" s="1"/>
  <c r="F15" i="13"/>
  <c r="F19" i="13" s="1"/>
  <c r="G15" i="13"/>
  <c r="I15" i="13"/>
  <c r="J15" i="13"/>
  <c r="K15" i="13"/>
  <c r="L15" i="13"/>
  <c r="M15" i="13"/>
  <c r="G19" i="13" l="1"/>
  <c r="L19" i="13"/>
  <c r="J19" i="13"/>
  <c r="M19" i="13"/>
  <c r="K19" i="13"/>
  <c r="H15" i="13"/>
  <c r="I19" i="13"/>
  <c r="J16" i="13" l="1"/>
  <c r="L16" i="13"/>
  <c r="K16" i="13"/>
  <c r="M16" i="13"/>
  <c r="I16" i="13"/>
  <c r="H19" i="13"/>
  <c r="G22" i="15"/>
  <c r="G11" i="15"/>
  <c r="B22" i="15"/>
  <c r="B11" i="15"/>
  <c r="B24" i="15" s="1"/>
  <c r="B25" i="15" s="1"/>
  <c r="G24" i="15" l="1"/>
  <c r="G25" i="15" s="1"/>
  <c r="B24" i="16"/>
  <c r="B25" i="16" s="1"/>
  <c r="G24" i="16"/>
  <c r="G25" i="16" s="1"/>
  <c r="D24" i="16" l="1"/>
  <c r="D25" i="16" s="1"/>
  <c r="E24" i="16"/>
  <c r="E25" i="16" s="1"/>
  <c r="F24" i="16"/>
  <c r="F25" i="16" s="1"/>
  <c r="H24" i="16"/>
  <c r="H25" i="16" s="1"/>
  <c r="I24" i="16"/>
  <c r="I25" i="16" s="1"/>
  <c r="J24" i="16"/>
  <c r="J25" i="16" s="1"/>
  <c r="K24" i="16"/>
  <c r="K25" i="16" s="1"/>
  <c r="C24" i="16"/>
  <c r="C25" i="16" s="1"/>
  <c r="C15" i="13"/>
  <c r="D22" i="15"/>
  <c r="E22" i="15"/>
  <c r="F22" i="15"/>
  <c r="H22" i="15"/>
  <c r="I22" i="15"/>
  <c r="J22" i="15"/>
  <c r="K22" i="15"/>
  <c r="C22" i="15"/>
  <c r="D11" i="15"/>
  <c r="E11" i="15"/>
  <c r="F11" i="15"/>
  <c r="H11" i="15"/>
  <c r="I11" i="15"/>
  <c r="J11" i="15"/>
  <c r="K11" i="15"/>
  <c r="C11" i="15"/>
  <c r="B15" i="13" l="1"/>
  <c r="G16" i="13" s="1"/>
  <c r="C19" i="13"/>
  <c r="K24" i="15"/>
  <c r="K25" i="15" s="1"/>
  <c r="J24" i="15"/>
  <c r="J25" i="15" s="1"/>
  <c r="I24" i="15"/>
  <c r="I25" i="15" s="1"/>
  <c r="H24" i="15"/>
  <c r="H25" i="15" s="1"/>
  <c r="F24" i="15"/>
  <c r="F25" i="15" s="1"/>
  <c r="E24" i="15"/>
  <c r="E25" i="15" s="1"/>
  <c r="D24" i="15"/>
  <c r="D25" i="15" s="1"/>
  <c r="C24" i="15"/>
  <c r="C25" i="15" s="1"/>
  <c r="H16" i="13" l="1"/>
  <c r="H20" i="13" s="1"/>
  <c r="C16" i="13"/>
  <c r="C20" i="13" s="1"/>
  <c r="I20" i="13"/>
  <c r="L20" i="13"/>
  <c r="J20" i="13"/>
  <c r="M20" i="13"/>
  <c r="K20" i="13"/>
  <c r="E16" i="13"/>
  <c r="E20" i="13" s="1"/>
  <c r="F16" i="13"/>
  <c r="F20" i="13" s="1"/>
  <c r="G20" i="13"/>
  <c r="D16" i="13"/>
  <c r="D20" i="13" s="1"/>
  <c r="B19" i="13"/>
</calcChain>
</file>

<file path=xl/comments1.xml><?xml version="1.0" encoding="utf-8"?>
<comments xmlns="http://schemas.openxmlformats.org/spreadsheetml/2006/main">
  <authors>
    <author>Jozef Jurkovič</author>
  </authors>
  <commentList>
    <comment ref="E6" authorId="0">
      <text>
        <r>
          <rPr>
            <b/>
            <sz val="8"/>
            <color indexed="81"/>
            <rFont val="Tahoma"/>
            <family val="2"/>
            <charset val="238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<sst xmlns="http://schemas.openxmlformats.org/spreadsheetml/2006/main" count="6756" uniqueCount="1622">
  <si>
    <t>Vysoká škola:</t>
  </si>
  <si>
    <t>Zoznam tabuliek</t>
  </si>
  <si>
    <t>Tabuľka č. 1:</t>
  </si>
  <si>
    <t>Tabuľka č. 1a:</t>
  </si>
  <si>
    <t>Vývoj počtu študentov (stav k 31. 10. daného roka)</t>
  </si>
  <si>
    <t>Tabuľka č. 2</t>
  </si>
  <si>
    <t>Tabuľka č.3a:</t>
  </si>
  <si>
    <t>Tabuľka č.3b:</t>
  </si>
  <si>
    <t>Tabuľka č.3c:</t>
  </si>
  <si>
    <t>Tabuľka č. 4:</t>
  </si>
  <si>
    <t>Tabuľka č. 5:</t>
  </si>
  <si>
    <t>Tabuľka č. 6:</t>
  </si>
  <si>
    <t>Tabuľka č. 7:</t>
  </si>
  <si>
    <t>Tabuľka č. 8:</t>
  </si>
  <si>
    <t>Tabuľka č. 9:</t>
  </si>
  <si>
    <t>Tabuľka č. 10:</t>
  </si>
  <si>
    <t>Kvalifikačná štruktúra vysokoškolských učiteľov</t>
  </si>
  <si>
    <t>Tabuľka č. 11:</t>
  </si>
  <si>
    <t>Tabuľka č. 12:</t>
  </si>
  <si>
    <t>Tabuľka č. 13:</t>
  </si>
  <si>
    <t>Tabuľka č. 14:</t>
  </si>
  <si>
    <t>Tabuľka č. 15:</t>
  </si>
  <si>
    <t>Tabuľka č. 16:</t>
  </si>
  <si>
    <t>Tabuľka č. 17:</t>
  </si>
  <si>
    <t>Tabuľka č. 18:</t>
  </si>
  <si>
    <t>Tabuľka č. 19:</t>
  </si>
  <si>
    <t>Tabuľka č. 20:</t>
  </si>
  <si>
    <t>Tabuľka č. 21:</t>
  </si>
  <si>
    <t>Stupeň                        štúdia</t>
  </si>
  <si>
    <t>Denná forma</t>
  </si>
  <si>
    <t>Externá forma</t>
  </si>
  <si>
    <t>Spolu</t>
  </si>
  <si>
    <t>občania SR</t>
  </si>
  <si>
    <t>z toho ženy</t>
  </si>
  <si>
    <t>cudzinci</t>
  </si>
  <si>
    <t>spolu</t>
  </si>
  <si>
    <t>spolu podľa stupňov</t>
  </si>
  <si>
    <t xml:space="preserve">spolu vysoká škola </t>
  </si>
  <si>
    <t>1+2 - študijné programy podľa § 53 ods. 3 zákona</t>
  </si>
  <si>
    <t>Tabuľka č. 1a: Vývoj počtu študentov (stav k 31.10. daného roka)</t>
  </si>
  <si>
    <t>Stupeň</t>
  </si>
  <si>
    <t>V dennej aj v externej forme spolu</t>
  </si>
  <si>
    <t>Stupeň štúdia</t>
  </si>
  <si>
    <t>Spolu podľa stupňov</t>
  </si>
  <si>
    <t>Študijný odbor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</si>
  <si>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</si>
  <si>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</si>
  <si>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</si>
  <si>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</si>
  <si>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</si>
  <si>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</si>
  <si>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</si>
  <si>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</si>
  <si>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</si>
  <si>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Z toho počet uchádzačov, ktorí získali stredoškolské vzdelanie v zahraničí</t>
  </si>
  <si>
    <t>% z celkového počtu prihlášok</t>
  </si>
  <si>
    <t>% z celkového počtu účasti</t>
  </si>
  <si>
    <t>% z celkového počtu prijatia</t>
  </si>
  <si>
    <t>% z celkového počtu zápisov</t>
  </si>
  <si>
    <t>Z toho počet absolventov svojej vysokej školy</t>
  </si>
  <si>
    <t>Z toho počet uchádzačov, ktorí získali vzdelanie nižšieho stupňa v zahraničí</t>
  </si>
  <si>
    <t>Forma štúdia</t>
  </si>
  <si>
    <t>Počet študentov</t>
  </si>
  <si>
    <t>Počet žiadostí o zníženie školného</t>
  </si>
  <si>
    <t>Počet žiadostí o odpustenie školného</t>
  </si>
  <si>
    <t>z toho počet študentov,</t>
  </si>
  <si>
    <t>stupeň</t>
  </si>
  <si>
    <t>ktorým vznikla v ak. roku 2020/2021 povinnosť uhradiť školné</t>
  </si>
  <si>
    <t>ktorým vznikla povinnosť uhradiť školné v externej forme</t>
  </si>
  <si>
    <t>ktorým vznikla povinnosť uhradiť školné za prekročenie štandardnej dĺžky štúdia</t>
  </si>
  <si>
    <t>ktorým vznikla povinnosť uhradiť školné za štúdium v študijnom programe uskutočňovanom výlučne v inom ako štátnom jazyku</t>
  </si>
  <si>
    <t>ktorým bolo školné znížené</t>
  </si>
  <si>
    <t>ktorým bolo školné odpustené</t>
  </si>
  <si>
    <t>Spolu denná forma</t>
  </si>
  <si>
    <t>Spolu externá forma</t>
  </si>
  <si>
    <t>obe formy spolu</t>
  </si>
  <si>
    <t>Stupeň dosiahnutého vzdelania</t>
  </si>
  <si>
    <t>V roku 2020/2021</t>
  </si>
  <si>
    <t>Fakulta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</si>
  <si>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</si>
  <si>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</si>
  <si>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</si>
  <si>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</si>
  <si>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>programy ES</t>
  </si>
  <si>
    <t>NŠP</t>
  </si>
  <si>
    <t>iné (CEEPUS, NIL, ..)</t>
  </si>
  <si>
    <t>Rozdiel</t>
  </si>
  <si>
    <t xml:space="preserve">Rozdiel v % </t>
  </si>
  <si>
    <t>P.č.</t>
  </si>
  <si>
    <t>Meno a priezvisko</t>
  </si>
  <si>
    <t>Odbor habilitačného konania a inauguračného konania</t>
  </si>
  <si>
    <t>Dátum začiatku konania</t>
  </si>
  <si>
    <t>Dátum predloženia ministrovi</t>
  </si>
  <si>
    <t>Zamestnanec vysokej školy (áno/nie)</t>
  </si>
  <si>
    <t>Inauguračné konanie</t>
  </si>
  <si>
    <t>V tom počet žiadostí mimo vysokej školy</t>
  </si>
  <si>
    <t>Počet inak skončených konaní</t>
  </si>
  <si>
    <t xml:space="preserve"> - zamietnutie</t>
  </si>
  <si>
    <t xml:space="preserve"> - stiahnutie</t>
  </si>
  <si>
    <t xml:space="preserve"> - iné (smrť, odňatie práva a pod.)</t>
  </si>
  <si>
    <t>Celkový počet predložených návrhov</t>
  </si>
  <si>
    <t>Priemerný vek uchádzačov</t>
  </si>
  <si>
    <t>Dátum udelenia titulu</t>
  </si>
  <si>
    <t>Habilitačné konanie</t>
  </si>
  <si>
    <t>Celkový počet vymenovaných docentov</t>
  </si>
  <si>
    <t>Priemerný vek</t>
  </si>
  <si>
    <t>Funkcia</t>
  </si>
  <si>
    <t>Počet výberových konaní</t>
  </si>
  <si>
    <t>Priemerný počet uchádzačov na obsadenie pozície</t>
  </si>
  <si>
    <t>Priemerný počet uchádzačov, ktorí v čase výberového konania neboli v pracovnom pomere s vysokou školou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</si>
  <si>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</si>
  <si>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</si>
  <si>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</si>
  <si>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</si>
  <si>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</si>
  <si>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Profesora</t>
  </si>
  <si>
    <t>Docenta</t>
  </si>
  <si>
    <t>Ostatné</t>
  </si>
  <si>
    <t>Počet miest obsadených bez výberového konania</t>
  </si>
  <si>
    <t>Zamestnanec</t>
  </si>
  <si>
    <t>Fyzický počet</t>
  </si>
  <si>
    <t>Prepočítaný počet</t>
  </si>
  <si>
    <t>VŠ učiteľ nad 70 rokov</t>
  </si>
  <si>
    <t>Ostatní</t>
  </si>
  <si>
    <t>Funkčné miesto</t>
  </si>
  <si>
    <t>Počet</t>
  </si>
  <si>
    <t>Docent</t>
  </si>
  <si>
    <t>Profesor</t>
  </si>
  <si>
    <t>Tabuľka č. 10: Kvalifikačná štruktúra vysokoškolských učiteľov</t>
  </si>
  <si>
    <t>Profesori, docenti s DrSc.</t>
  </si>
  <si>
    <t>Docenti, bez DrSc.</t>
  </si>
  <si>
    <t>Ostatní učitelia s DrSc.</t>
  </si>
  <si>
    <t>Ostatní učitelia s PhD, CSc.</t>
  </si>
  <si>
    <t>Ostatní učitelia bez vedeckej hodnosti</t>
  </si>
  <si>
    <t>Podiel v %</t>
  </si>
  <si>
    <t>Spolu v roku 2021</t>
  </si>
  <si>
    <t>Podiel v % 2021</t>
  </si>
  <si>
    <t>Rozdiel 2021 - 2020</t>
  </si>
  <si>
    <t>Rozdiel v % 2021 - 2020</t>
  </si>
  <si>
    <t>Pozn.: Percentuálny podiel  v jednotlivých kategóriách žien je z celkového počtu žien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</si>
  <si>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</si>
  <si>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</si>
  <si>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</si>
  <si>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</si>
  <si>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rozdiel</t>
  </si>
  <si>
    <t xml:space="preserve">rozdiel v % </t>
  </si>
  <si>
    <t>Záverečná práca</t>
  </si>
  <si>
    <t>Počet predložených záverečných prác</t>
  </si>
  <si>
    <t>z toho počet prác predložených ženami</t>
  </si>
  <si>
    <t>Počet obhájených prác</t>
  </si>
  <si>
    <t>Fyzický počet vedúcich záverečných prác</t>
  </si>
  <si>
    <t>Fyzický počet vedúcich záverečných prác bez PhD.</t>
  </si>
  <si>
    <t>Fyzický počet vedúcich záverečných prác (odborníci z praxe)</t>
  </si>
  <si>
    <t>Bakalárska</t>
  </si>
  <si>
    <t>Diplomová</t>
  </si>
  <si>
    <t xml:space="preserve">Dizertačná </t>
  </si>
  <si>
    <t>Rigorózna</t>
  </si>
  <si>
    <t>Kategória
fakulta</t>
  </si>
  <si>
    <t>AAA, AAB,
 ABA, ABB</t>
  </si>
  <si>
    <t>ACA, ACB, BAA, BAB, BCB, BCI, EAI, CAA, CAB, EAJ</t>
  </si>
  <si>
    <t>FAI</t>
  </si>
  <si>
    <t>ADC, BDC</t>
  </si>
  <si>
    <t>ADD, BDD</t>
  </si>
  <si>
    <t>CDC, CDD</t>
  </si>
  <si>
    <t>ADM, ADN, AEM, AEN</t>
  </si>
  <si>
    <t>BDM, BDN, CBA, CBB</t>
  </si>
  <si>
    <t>Kategória fakulta</t>
  </si>
  <si>
    <t>Z**</t>
  </si>
  <si>
    <t>Y**</t>
  </si>
  <si>
    <t>X**</t>
  </si>
  <si>
    <t>1. stupeň</t>
  </si>
  <si>
    <t>Študijný program</t>
  </si>
  <si>
    <t>Forma</t>
  </si>
  <si>
    <t>Jazyky</t>
  </si>
  <si>
    <t>Skratka titulu</t>
  </si>
  <si>
    <t>2. stupeň</t>
  </si>
  <si>
    <t>Spojený 1. a 2. stupeň</t>
  </si>
  <si>
    <t>3. stupeň</t>
  </si>
  <si>
    <t>Dátum odňatia práva, skončenia platnosti práva alebo zrušenia študijného programu</t>
  </si>
  <si>
    <t xml:space="preserve">Odbor habilitačného konania a inauguračného konania </t>
  </si>
  <si>
    <t>P. č.</t>
  </si>
  <si>
    <t>Poskytovateľ finančých prostriedkov (grantová agentúra, objednávateľ)</t>
  </si>
  <si>
    <t>Grant (G)/objednávka (O)</t>
  </si>
  <si>
    <t>Domáce (D)/zahraničné (Z)</t>
  </si>
  <si>
    <t>Číslo/
identifikácia projektu</t>
  </si>
  <si>
    <t xml:space="preserve">Priezvisko, meno 
a tituly zodpovedného riešiteľa projektu </t>
  </si>
  <si>
    <t xml:space="preserve">Názov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</si>
  <si>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</si>
  <si>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</si>
  <si>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</si>
  <si>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</si>
  <si>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Kategória výkonu</t>
  </si>
  <si>
    <t>Autor</t>
  </si>
  <si>
    <t>Názov projektu/umeleckého výkonu</t>
  </si>
  <si>
    <t>Miesto realizácie</t>
  </si>
  <si>
    <t>Termín realizácie</t>
  </si>
  <si>
    <t>E**</t>
  </si>
  <si>
    <t>S**</t>
  </si>
  <si>
    <t>Tabuľka č. 22:</t>
  </si>
  <si>
    <t>Rozhodnutia o neplatnosti rigoróznej skúšky alebo jej časti</t>
  </si>
  <si>
    <t>Rozhodnutia o odňatí vedecko-pedagogického alebo umelecko-pedagogického titulu docent</t>
  </si>
  <si>
    <t>Počet rozhodnutí</t>
  </si>
  <si>
    <t xml:space="preserve">Študijný odbor </t>
  </si>
  <si>
    <t>Rozhodnutia o podaní návrhu na odvolanie profesora</t>
  </si>
  <si>
    <t>Počet fyzických osôb, ktoré sa vzdali akademického titulu</t>
  </si>
  <si>
    <t>Študijný program štátnej skúšky</t>
  </si>
  <si>
    <t>Študijný odbor rigoróznej skúšky</t>
  </si>
  <si>
    <t>Počet fyzických osôb</t>
  </si>
  <si>
    <t>Počet študentov vysokej školy k 31. 10. 2022</t>
  </si>
  <si>
    <t>Prijímacie konanie na študijné programy v prvom stupni a v spojenom prvom a druhom stupni v roku 2022</t>
  </si>
  <si>
    <t>Prijímacie konanie na študijné programy v druhom stupni v roku 2022</t>
  </si>
  <si>
    <t>Prijímacie konanie na študijné programy v treťom stupni v roku 2022</t>
  </si>
  <si>
    <t>Podiel riadne skončených štúdií na celkovom počte začatých štúdií v danom akademickom roku k 31. 12. 2022</t>
  </si>
  <si>
    <t>Zoznam predložených návrhov na vymenovanie za profesora v roku 2022</t>
  </si>
  <si>
    <t>Zoznam vymenovaných docentov za rok 2022</t>
  </si>
  <si>
    <t>Výberové konania na miesta vysokoškolských učiteľov uskutočnené v roku 2022</t>
  </si>
  <si>
    <t>Informácie o záverečných prácach a rigoróznych prácach predložených na obhajobu v roku 2022</t>
  </si>
  <si>
    <t xml:space="preserve">Zoznam akreditovaných študijných programov k 31. 12. 2022
</t>
  </si>
  <si>
    <t>Zoznam študijných programov - odňatie priznaného práva, skončenie platnosti priznaného práva alebo zrušenie študijného programu v roku 2022</t>
  </si>
  <si>
    <t>Zoznam udelených akreditácií  habilitačného konania a inauguračného konania  k 31. 12. 2022</t>
  </si>
  <si>
    <t>Zoznam odňatých akreditácií habilitačného konania a inauguračného konania v roku 2022</t>
  </si>
  <si>
    <t>Finančné prostriedky na výskumné projekty získané v roku 2022</t>
  </si>
  <si>
    <t>Finančné prostriedky na ostatné (nevýskumné) projekty získané v roku 2022</t>
  </si>
  <si>
    <t>Prehľad umeleckej činnosti vysokej školy za rok 2022</t>
  </si>
  <si>
    <t>Prehľad odoberania vysokoškolských titulov, návrhov na odvolanie profesora, zneplatnenia štátnej alebo rigoróznej skúšky a vzdaní sa akademického titulu za rok 2022</t>
  </si>
  <si>
    <t>Počet študentov, ktorí riadne skončili štúdium v akademickom roku 2021/2022</t>
  </si>
  <si>
    <t>Počet študentov uhrádzajúcich školné (ak. rok 2021/2022)</t>
  </si>
  <si>
    <t>Publikačná činnosť vysokej školy za rok 2022 a porovnanie s rokom 2021</t>
  </si>
  <si>
    <t>Umelecká činnosť vysokej školy za rok 2022 a porovnanie s rokom 2021</t>
  </si>
  <si>
    <t>Prehľad akademických mobilít - študenti v akademickom roku 2021/2022 a porovnanie s akademickým rokom 2020/2021</t>
  </si>
  <si>
    <t>Prehľad akademických mobilít - zamestnanci v akademickom roku 2021/2022 a porovnanie s akademickým rokom 2020/2021</t>
  </si>
  <si>
    <t>Tabuľka č. 1: Počet študentov vysokej školy k 31. 10. 2022</t>
  </si>
  <si>
    <t>Tabuľka č. 2: Počet študentov, ktorí riadne skončili štúdium v akademickom roku 2021/2022</t>
  </si>
  <si>
    <t>Tabuľka č. 3a: Prijímacie konanie na študijné programy v prvom stupni a v spojenom prvom a druhom stupni v roku 2022</t>
  </si>
  <si>
    <t>Tabuľla č. 3b: Prijímacie konanie na študijné programy v druhom stupni v roku 2022</t>
  </si>
  <si>
    <t>Tabuľka č. 3c: Prijímacie konanie na študijné programy v treťom stupni v roku 2022</t>
  </si>
  <si>
    <t>Tabuľka č. 5: Podiel riadne skončených štúdií na celkovom počte začatých štúdií v danom akademickom roku k 31.12.2022</t>
  </si>
  <si>
    <t>Tabuľka č. 7: Zoznam predložených návrhov na vymenovanie za profesora v roku 2022</t>
  </si>
  <si>
    <t>Počet neskončených konaní: stav k 1.1.2022</t>
  </si>
  <si>
    <t>Počet neskončených konaní: stav k 31.12.2022</t>
  </si>
  <si>
    <t>Počet riadne skončených konaní k 31.12.2022</t>
  </si>
  <si>
    <t>Tabuľka č. 8: Zoznam vymenovaných docentov za rok 2022</t>
  </si>
  <si>
    <t>Tabuľka č. 9: Výberové konania na miesta vysokoškolských učiteľov uskutočnené v roku 2022</t>
  </si>
  <si>
    <t>Evidenčný prepočítaný počet vysokoškolských učiteľov k 31. 10. 2022</t>
  </si>
  <si>
    <t>Tabuľka č. 12: Informácie o záverečných prácach a rigoróznych prácach predložených na obhajobu v roku 2022</t>
  </si>
  <si>
    <t xml:space="preserve">Tabuľka č. 15: Zoznam akreditovaných študijných programov k 31. 12. 2022
</t>
  </si>
  <si>
    <t>Tabuľka č. 16: Zoznam študijných programov - odňatie priznaného práva, skončenie platnosti priznaného práva alebo zrušenie študijného programu v roku 2022</t>
  </si>
  <si>
    <t>Tabuľka č. 17: Zoznam udelených akreditácií  habilitačného konania a inauguračného konania k 31.12.2022</t>
  </si>
  <si>
    <t>Tabuľka č. 18: Zoznam odňatých akreditácií habilitačného konania a inauguračného konania v roku 2022</t>
  </si>
  <si>
    <t>Tabuľka č. 19: Finančné prostriedky na výskumné projekty získané v roku 2022</t>
  </si>
  <si>
    <t>Tabuľka č. 20: Finančné prostriedky na ostatné (nevýskumné) projekty získané v roku 2022</t>
  </si>
  <si>
    <t>Tabuľka č. 21: Prehľad umeleckej činnosti vysokej školy za rok 2022</t>
  </si>
  <si>
    <t>Tabuľka č. 22: Prehľad odoberania vysokoškolských titulov, návrhov na odvolanie profesora, zneplatnenia štátnej alebo rigoróznej skúšky a vzdaní sa akademického titulu za rok 2022</t>
  </si>
  <si>
    <t>Tabuľka č. 4: Počet študentov uhrádzajúcich školné (ak. rok 2021/2022)</t>
  </si>
  <si>
    <t>V roku 2021/2022</t>
  </si>
  <si>
    <t>Tabuľka č. 14: Umelecká činnosť vysokej školy za rok 2022 a porovnanie s rokom 2021</t>
  </si>
  <si>
    <t>Tabuľka č. 6: Prehľad akademických mobilít - študenti v akademickom roku 2021/2022 a porovnanie s akademickým rokom 2020/2021</t>
  </si>
  <si>
    <t>Tabuľka č. 11: Prehľad akademických mobilít - zamestnanci v akademickom roku 2021/2022 a porovnanie s akademickým rokom 2020/2021</t>
  </si>
  <si>
    <t>V1</t>
  </si>
  <si>
    <t>V2</t>
  </si>
  <si>
    <t>V3</t>
  </si>
  <si>
    <t>O1</t>
  </si>
  <si>
    <t>O2</t>
  </si>
  <si>
    <t>O3</t>
  </si>
  <si>
    <t>P1</t>
  </si>
  <si>
    <t>P2</t>
  </si>
  <si>
    <t>U1</t>
  </si>
  <si>
    <t>U2</t>
  </si>
  <si>
    <t>D1</t>
  </si>
  <si>
    <t>Tabuľka č. 13: Publikačná činnosť vysokej školy za rok 2022 a za rok 2021</t>
  </si>
  <si>
    <t>U3</t>
  </si>
  <si>
    <t>I**</t>
  </si>
  <si>
    <t>Rok vykazovania 2021 (1.2.2021-31.1.2022)</t>
  </si>
  <si>
    <t>Rok vykazovania 2022 (1.2.2022-31.1.2023)</t>
  </si>
  <si>
    <t>I1</t>
  </si>
  <si>
    <t>I2</t>
  </si>
  <si>
    <t>I3</t>
  </si>
  <si>
    <t>Fakulta prírodných vied a informatiky</t>
  </si>
  <si>
    <t>biológia</t>
  </si>
  <si>
    <t>ochrana a využívanie krajiny</t>
  </si>
  <si>
    <t>teória vyučovania matematiky</t>
  </si>
  <si>
    <t>Fakulta sociálnych vied a zdravotníctva</t>
  </si>
  <si>
    <t>pedagogická, poradenská a školská psychológia</t>
  </si>
  <si>
    <t>Filozofická fakulta</t>
  </si>
  <si>
    <t>cudzie jazyky a kultúry</t>
  </si>
  <si>
    <t>etika</t>
  </si>
  <si>
    <t>história</t>
  </si>
  <si>
    <t>kulturológia</t>
  </si>
  <si>
    <t>prekladateľstvo a tlmočníctvo</t>
  </si>
  <si>
    <t>slovanské jazyky a literatúry</t>
  </si>
  <si>
    <t>masmediálne štúdiá</t>
  </si>
  <si>
    <t>Pedagogická fakulta</t>
  </si>
  <si>
    <t>odborová didaktika</t>
  </si>
  <si>
    <t xml:space="preserve">pedagogika </t>
  </si>
  <si>
    <t>Dátum zrušenia</t>
  </si>
  <si>
    <t xml:space="preserve">sociálna práca </t>
  </si>
  <si>
    <t xml:space="preserve">Fakulta stredoeurópskych štúdií </t>
  </si>
  <si>
    <t xml:space="preserve">cudzie jazyky a kultúry </t>
  </si>
  <si>
    <t xml:space="preserve">Filozofická fakulta </t>
  </si>
  <si>
    <t>archeológia</t>
  </si>
  <si>
    <t>estetika</t>
  </si>
  <si>
    <t>etnológia</t>
  </si>
  <si>
    <t>muzeológia</t>
  </si>
  <si>
    <t>slovenský jazyk a literatúra</t>
  </si>
  <si>
    <t>teória literatúry a dejiny konkrétnych národných literatúr</t>
  </si>
  <si>
    <t>environmentalistika</t>
  </si>
  <si>
    <t>fyzika materiálov</t>
  </si>
  <si>
    <t>teória vyučovania fyziky</t>
  </si>
  <si>
    <t>aplikovaná informatika (konverzný)</t>
  </si>
  <si>
    <t>teória vyučovania informatiky</t>
  </si>
  <si>
    <t>matematicko-štatistické a informačné metódy v ekonómii a finančníctve</t>
  </si>
  <si>
    <t>geografia v regionálnom rozvoji</t>
  </si>
  <si>
    <t>technická mineralógia - gemológia</t>
  </si>
  <si>
    <t>ekologické a environmentálne vedy</t>
  </si>
  <si>
    <t>fyzika</t>
  </si>
  <si>
    <t>informatika</t>
  </si>
  <si>
    <t>matematika</t>
  </si>
  <si>
    <t>vedy o Zemi</t>
  </si>
  <si>
    <t>E</t>
  </si>
  <si>
    <t>S</t>
  </si>
  <si>
    <t>Mgr.</t>
  </si>
  <si>
    <t>Bc.</t>
  </si>
  <si>
    <t>PhD.</t>
  </si>
  <si>
    <t>DE</t>
  </si>
  <si>
    <t>D</t>
  </si>
  <si>
    <t>aplikovaná ekológia a environmentalistika</t>
  </si>
  <si>
    <t>aplikovaná informatika</t>
  </si>
  <si>
    <t>učiteľstvo a pedagogické vedy</t>
  </si>
  <si>
    <t>učiteľstvo biológie (v kombinácii)</t>
  </si>
  <si>
    <t>učiteľstvo ekológie (v kombinácii)</t>
  </si>
  <si>
    <t>učiteľstvo fyziky (v kombinácii)</t>
  </si>
  <si>
    <t>učiteľstvo geografie (v kombinácii)</t>
  </si>
  <si>
    <t>učiteľstvo chémie (v kombinácii)</t>
  </si>
  <si>
    <t>učiteľstvo matematiky (v kombinácii)</t>
  </si>
  <si>
    <t>učiteľstvo informatiky (v kombinácii)</t>
  </si>
  <si>
    <t>učiteľstvo odborných ekonomických predmetov (v kombinácii)</t>
  </si>
  <si>
    <t>environmentalistika v krajinnom plánovaní a v praxi</t>
  </si>
  <si>
    <t>Fakulta prírodných vied a infomatiky</t>
  </si>
  <si>
    <t>A, S</t>
  </si>
  <si>
    <t>molekulárna biológia</t>
  </si>
  <si>
    <t>ošetrovateľstvo</t>
  </si>
  <si>
    <t>psychológia</t>
  </si>
  <si>
    <t>sociálna práca</t>
  </si>
  <si>
    <t>zdravotnícke vedy</t>
  </si>
  <si>
    <t>urgentná zdravotná starostlivosť</t>
  </si>
  <si>
    <t xml:space="preserve">Mgr. </t>
  </si>
  <si>
    <t>aplikovaná sociálna práca</t>
  </si>
  <si>
    <t>filológia</t>
  </si>
  <si>
    <t>maďarsko-slovenský bilingválny mediátor</t>
  </si>
  <si>
    <t xml:space="preserve">M, S </t>
  </si>
  <si>
    <t>ekonómia a manažment</t>
  </si>
  <si>
    <t>regionálny cestovný ruch</t>
  </si>
  <si>
    <t>stredoeurópske areálové štúdiá</t>
  </si>
  <si>
    <t>predškolská a elementárna pedagogika s vyučovacím jazykom maďarským</t>
  </si>
  <si>
    <t>M, S</t>
  </si>
  <si>
    <t>prekladateľstvo a tlmočníctvo
maďarský jazyk a kultúra (v kombinácii)</t>
  </si>
  <si>
    <t>učiteľstvo maďarského jazyka a literatúry (v kombinácii)</t>
  </si>
  <si>
    <t>maďarský jazyk v bilingválnej administratívnej komunikácii</t>
  </si>
  <si>
    <t>manažment regionálneho cestovného ruchu</t>
  </si>
  <si>
    <t>učiteľstvo pre primárne vzdelávanie s vyučovacím jazykom maďarským</t>
  </si>
  <si>
    <t xml:space="preserve">stredoeurópske areálové štúdiá </t>
  </si>
  <si>
    <t xml:space="preserve">PhD. </t>
  </si>
  <si>
    <t>teória vyučovania maďarského jazyka a literatúry</t>
  </si>
  <si>
    <t>anglistika</t>
  </si>
  <si>
    <t xml:space="preserve">Bc. </t>
  </si>
  <si>
    <t>aplikovaná etika - etika riadenia ľudí a práce</t>
  </si>
  <si>
    <t>filozofia</t>
  </si>
  <si>
    <t>historické vedy</t>
  </si>
  <si>
    <t xml:space="preserve">editorstvo a vydavateľská prax </t>
  </si>
  <si>
    <t xml:space="preserve">estetika </t>
  </si>
  <si>
    <t xml:space="preserve">etnológia </t>
  </si>
  <si>
    <t>vedy o umení a kultúre</t>
  </si>
  <si>
    <t>mediálne a komunikačné štúdiá</t>
  </si>
  <si>
    <t>marketingová komunikácia a reklama</t>
  </si>
  <si>
    <t>pamiatková starostlivosť a kultúrne dedičstvo</t>
  </si>
  <si>
    <t>politické vedy</t>
  </si>
  <si>
    <t>politológia</t>
  </si>
  <si>
    <t>riadenie kultúry a turizmu</t>
  </si>
  <si>
    <t>ruský jazyk v interkultúrnej a obchodnej komunikácii</t>
  </si>
  <si>
    <t>R, S</t>
  </si>
  <si>
    <t>žurnalistika</t>
  </si>
  <si>
    <t>história - filozofia</t>
  </si>
  <si>
    <t xml:space="preserve">politické vedy - filozofia </t>
  </si>
  <si>
    <t xml:space="preserve">politológia - filozofia </t>
  </si>
  <si>
    <t>mediálne a komunikačné štúdiá - historické vedy</t>
  </si>
  <si>
    <t>žurnalistika - história</t>
  </si>
  <si>
    <t>historické vedy - filozofia</t>
  </si>
  <si>
    <t xml:space="preserve">filológia </t>
  </si>
  <si>
    <t>N, S</t>
  </si>
  <si>
    <t>prekladateľstvo a tlmočníctvo
ruský jazyk a kultúra (v kombinácii)</t>
  </si>
  <si>
    <t>prekladateľstvo a tlmočníctvo
slovenský jazyk a kultúra (v kombinácii)</t>
  </si>
  <si>
    <t>prekladateľstvo a tlmočníctvo
španielsky jazyk a kultúra (v kombinácii)</t>
  </si>
  <si>
    <t>Š, S</t>
  </si>
  <si>
    <t>učiteľstvo anglického jazyka a literatúry (v kombinácii)</t>
  </si>
  <si>
    <t>učiteľstvo nemeckého jazyka a literatúry (v kombinácii)</t>
  </si>
  <si>
    <t>učiteľstvo ruského jazyka a literatúry (v kombinácii)</t>
  </si>
  <si>
    <t>učiteľstvo románskych jazykov a literatúr (v kombinácii)</t>
  </si>
  <si>
    <t>S, Š, F, I</t>
  </si>
  <si>
    <t>učiteľstvo estetickej výchovy (v kombinácii)</t>
  </si>
  <si>
    <t>učiteľstvo etickej výchovy (v kombinácii)</t>
  </si>
  <si>
    <t>učiteľstvo histórie (v kombinácii)</t>
  </si>
  <si>
    <t>učiteľstvo náboženskej výchovy (v kombinácii)</t>
  </si>
  <si>
    <t>učiteľstvo slovenského jazyka a literatúry (v kombinácii)</t>
  </si>
  <si>
    <t>učiteľstvo výchovy k občianstvu (v kombinácii)</t>
  </si>
  <si>
    <t>anglický jazyk v odbornej komunikácii</t>
  </si>
  <si>
    <t>aplikovaná etika - etická expertíza a etické poradenstvo</t>
  </si>
  <si>
    <t>slavistika - slovanské jazyky</t>
  </si>
  <si>
    <t>slovenské dejiny</t>
  </si>
  <si>
    <t>translatológia</t>
  </si>
  <si>
    <t xml:space="preserve">Pedagogická fakulta </t>
  </si>
  <si>
    <t xml:space="preserve">vzdelávanie dospelých a bezpečnosť práce </t>
  </si>
  <si>
    <t>predškolská a elementárna pedagogika</t>
  </si>
  <si>
    <t>špeciálna pedagogika, vychovávateľstvo a manažment vzdelávania</t>
  </si>
  <si>
    <t>vedy o športe</t>
  </si>
  <si>
    <t>šport a rekreácia</t>
  </si>
  <si>
    <t>učiteľstvo anglického jazyka a literatúry</t>
  </si>
  <si>
    <t>učiteľstvo hudobného umenia (v kombinácii)</t>
  </si>
  <si>
    <t>učiteľstvo hudobného umenia</t>
  </si>
  <si>
    <t>učiteľstvo praktickej prípravy</t>
  </si>
  <si>
    <t>učiteľstvo pedagogiky (v kombinácii)</t>
  </si>
  <si>
    <t>učiteľstvo psychológie (v kombinácii)</t>
  </si>
  <si>
    <t>učiteľstvo techniky (v kombinácii)</t>
  </si>
  <si>
    <t>učiteľstvo telesnej výchovy (v kombinácii)</t>
  </si>
  <si>
    <t>učiteľstvo výtvarného umenia (v kombinácii)</t>
  </si>
  <si>
    <t>výtvarná edukácia</t>
  </si>
  <si>
    <t xml:space="preserve">učiteľstvo pre primárne vzdelávanie  </t>
  </si>
  <si>
    <t xml:space="preserve">učiteľstvo techniky </t>
  </si>
  <si>
    <t>didaktika technických predmetov</t>
  </si>
  <si>
    <t>didaktika anglického jazyka a literatúry</t>
  </si>
  <si>
    <t xml:space="preserve">vedy o športe </t>
  </si>
  <si>
    <t xml:space="preserve">športová edukológia </t>
  </si>
  <si>
    <t>R, S, U</t>
  </si>
  <si>
    <t>špeciálna pedagogika, sociálna pedagogika a manažment vzdelávania</t>
  </si>
  <si>
    <t>vzdelávanie dospelých a poradenstvo</t>
  </si>
  <si>
    <t>teória vyučovania chémie</t>
  </si>
  <si>
    <t>lingvodidaktika</t>
  </si>
  <si>
    <t>pedagogika hudobného a hudobno-dramatického umenia</t>
  </si>
  <si>
    <t>chémia</t>
  </si>
  <si>
    <t>aplikovaná biológia</t>
  </si>
  <si>
    <t>počítačové modelovanie v prírodných vedách</t>
  </si>
  <si>
    <t>chémia životného prostredia</t>
  </si>
  <si>
    <t>matematické a informačné metódy v ekonómii</t>
  </si>
  <si>
    <t>matematicko-štatistické a informačné metódy v ekonomických, spoločenských a prírodných vedách</t>
  </si>
  <si>
    <t>geografia v regionálnom rozvoji</t>
  </si>
  <si>
    <t>sociálna geografia</t>
  </si>
  <si>
    <t>sociálne služby a poradenstvo</t>
  </si>
  <si>
    <t>rómsky jazyk a kultúra</t>
  </si>
  <si>
    <t>kariérové poradenstvo</t>
  </si>
  <si>
    <t>sociálne a misijné služby v rómskych komunitách</t>
  </si>
  <si>
    <t>fyzioterapia</t>
  </si>
  <si>
    <t>hungarológia</t>
  </si>
  <si>
    <t>ugrofínske štúdiá</t>
  </si>
  <si>
    <t>Fakulta stredoeurópskych štúdií</t>
  </si>
  <si>
    <t xml:space="preserve">
A, M, N, Pl, S, Č</t>
  </si>
  <si>
    <t>A, M, N, Pl, S, Č</t>
  </si>
  <si>
    <t>český jazyk a kultúra</t>
  </si>
  <si>
    <t>maďarský jazyk a kultúra (v kombinácii)</t>
  </si>
  <si>
    <t>sociológia a sociálna antropológia</t>
  </si>
  <si>
    <t>francúzsky jazyk a kultúra (v kombinácii)</t>
  </si>
  <si>
    <t>národné literatúry ako súčasť medziliterárnych spoločenstiev</t>
  </si>
  <si>
    <t>nemčina v hospodárskej praxi</t>
  </si>
  <si>
    <t>románske jazyky v medzikultúrnej komunikácii</t>
  </si>
  <si>
    <t>ruský jazyk v interkultúrnej a obchodnej komunikácii - euroázijské štúdiá</t>
  </si>
  <si>
    <t>ruský jazyk v interkultúrnej a obchodnej komunikácii - filozofia</t>
  </si>
  <si>
    <t>taliansky jazyk a kultúra</t>
  </si>
  <si>
    <t>východoslovanské jazyky a kultúry</t>
  </si>
  <si>
    <t>aplikovaná etika - etika profesijných činností</t>
  </si>
  <si>
    <t>dejiny filozofie</t>
  </si>
  <si>
    <t>etnológia - muzeológia</t>
  </si>
  <si>
    <t>história - archeológia</t>
  </si>
  <si>
    <t>hudobná a tanečná folkloristika</t>
  </si>
  <si>
    <t>muzeológia a kultúrne dedičstvo</t>
  </si>
  <si>
    <t>digitálna marketingová komunikácia</t>
  </si>
  <si>
    <t>masmediálne štúdiá s integrovaným vyučovaním francúzskeho jazyka</t>
  </si>
  <si>
    <t>žurnalistika - nemčina v hospodárskej praxi</t>
  </si>
  <si>
    <t>euroázijské štúdiá</t>
  </si>
  <si>
    <t>politológia - filozofia</t>
  </si>
  <si>
    <t>sociológia</t>
  </si>
  <si>
    <t>sociológia - anglistika</t>
  </si>
  <si>
    <t>učiteľstvo francúzskeho jazyka a literatúry (v kombinácii)</t>
  </si>
  <si>
    <t>učiteľstvo talianskeho jazyka a literatúry (v kombinácii)</t>
  </si>
  <si>
    <t>teológia</t>
  </si>
  <si>
    <t>anglický jazyk a kultúra (v kombinácii)</t>
  </si>
  <si>
    <t>editorstvo a vydavateľská prax</t>
  </si>
  <si>
    <t>slavistika - slovanské jazyky: ruský jazyk</t>
  </si>
  <si>
    <t>teória literatúry a dejiny konkrétnych národných literatúr (slovenská literatúra)</t>
  </si>
  <si>
    <t>osvetová práca - animácia voľnočasových aktivít</t>
  </si>
  <si>
    <t>európske štúdiá</t>
  </si>
  <si>
    <t>misijná práca</t>
  </si>
  <si>
    <t>učiteľstvo španielskeho jazyka a literatúry (v kombinácii)</t>
  </si>
  <si>
    <t>kulturológia - blízkovýchodné štúdiá</t>
  </si>
  <si>
    <t>kulturológia - riadenie kultúry a turizmu</t>
  </si>
  <si>
    <t>anglický jazyk a kultúra a francúzsky jazyk a kultúra</t>
  </si>
  <si>
    <t>francúzsky jazyk a kultúra a nemecký jazyk a kultúra</t>
  </si>
  <si>
    <t>francúzsky jazyk a kultúra a ruský jazyk a kultúra</t>
  </si>
  <si>
    <t>francúzsky jazyk a kultúra a slovenský jazyk a kultúra</t>
  </si>
  <si>
    <t>F, S</t>
  </si>
  <si>
    <t>F, S, Š, I</t>
  </si>
  <si>
    <t>S, I</t>
  </si>
  <si>
    <t xml:space="preserve"> R, S, U, Bl.R</t>
  </si>
  <si>
    <t>Pl, S</t>
  </si>
  <si>
    <t>A, Pl, S</t>
  </si>
  <si>
    <t>bezpečnostné vedy</t>
  </si>
  <si>
    <t>bezpečnosť a ochrana zdravia pri práci</t>
  </si>
  <si>
    <t>anglický jazyk a kultúra</t>
  </si>
  <si>
    <t>andragogika</t>
  </si>
  <si>
    <t>manažment vzdelávania a verejnej správy</t>
  </si>
  <si>
    <t>pedagogika a vychovávateľstvo</t>
  </si>
  <si>
    <t>špeciálna pedagogika a pedagogika osôb s poruchami učenia</t>
  </si>
  <si>
    <t>špeciálna pedagogika a pedagogika osôb s poruchami učenia - poradenstvo</t>
  </si>
  <si>
    <t>učiteľstvo hudobno-dramatického umenia</t>
  </si>
  <si>
    <t>učiteľstvo techniky</t>
  </si>
  <si>
    <t>hudba a zvukový dizajn</t>
  </si>
  <si>
    <t>1
(profes. orientovane)</t>
  </si>
  <si>
    <t>A</t>
  </si>
  <si>
    <t>integratívne štúdiá hudby</t>
  </si>
  <si>
    <t>didaktika hudby</t>
  </si>
  <si>
    <t>didaktika odborných technických predmetov</t>
  </si>
  <si>
    <t>pedagogika</t>
  </si>
  <si>
    <t>učiteľstvo pre primárne vzdelávanie</t>
  </si>
  <si>
    <t>učiteľstvo technickej výchovy</t>
  </si>
  <si>
    <t>športová edukológia</t>
  </si>
  <si>
    <t>M, S, A</t>
  </si>
  <si>
    <t>S, A</t>
  </si>
  <si>
    <t xml:space="preserve">M, S, A </t>
  </si>
  <si>
    <t>prekladateľstvo a tlmočníctvo 
anglický jazyk a kultúra (v kombinácii)</t>
  </si>
  <si>
    <t>prekladateľstvo a tlmočníctvo 
nemecký jazyk a kultúra (v kombinácii)</t>
  </si>
  <si>
    <t xml:space="preserve">A, Fin, M, N, Eston, Udmurt, </t>
  </si>
  <si>
    <t xml:space="preserve">Počet obsadených funkčných miest docenta a profesora osobami bez príslušného vedecko-pedagogického titulu alebo bez umelecko-pedagogického titulu </t>
  </si>
  <si>
    <t>názov</t>
  </si>
  <si>
    <t>rok 2021</t>
  </si>
  <si>
    <t>rok 2022</t>
  </si>
  <si>
    <t>riešiteľ</t>
  </si>
  <si>
    <t>zostatok 2020</t>
  </si>
  <si>
    <t>dotácia</t>
  </si>
  <si>
    <t>čerpanie</t>
  </si>
  <si>
    <t>zostatok</t>
  </si>
  <si>
    <t>zostatok 2021</t>
  </si>
  <si>
    <t>€</t>
  </si>
  <si>
    <t>IT Akadémia - vzdelávanie pre 21. storočie</t>
  </si>
  <si>
    <t>FPVaI</t>
  </si>
  <si>
    <t>Skvalitňovanie praktickej prípravy budúcich pedagogogických zamestnancov na UKF</t>
  </si>
  <si>
    <t>Rektorát</t>
  </si>
  <si>
    <t>Podpora vnútorných systémov zabezpečovania kvality na UKF v Nitre</t>
  </si>
  <si>
    <t>Zníženie energetickej náročnosti budov UKF</t>
  </si>
  <si>
    <t>Zmierňovanie rizík vývoja vidieckej krajiny a zvyšovanie jej odolnosti voči zmene klímy posilňovaním ekosystémových funkcií a služieb</t>
  </si>
  <si>
    <t>Údajová a vedomostná podpora pre systémy rozhodovanie v oblasi adaptácie poľnohospodárskej krajiny na klimatické zmeny a minimalizáciu degradácie poľnohospod.pôd</t>
  </si>
  <si>
    <t>Busines Roentgen</t>
  </si>
  <si>
    <t>Pre VSoH 2022:</t>
  </si>
  <si>
    <t>Falošné informácie v prostredí internetu-identifikácia, analýza obsahu emócií</t>
  </si>
  <si>
    <t>Falošné informácie v prostredí internetu-identifikácia,analýza obsahu emócií</t>
  </si>
  <si>
    <t xml:space="preserve">                  Tabuľka č. 23: Projekty UKF zo štrukturálnych fondov EÚ v rokoch 2021 a 2022</t>
  </si>
  <si>
    <t>Sofia - Unikan</t>
  </si>
  <si>
    <t>Rozvoj praktických zručností študentov</t>
  </si>
  <si>
    <t>Fakulty</t>
  </si>
  <si>
    <t>Študentské centrum</t>
  </si>
  <si>
    <t>Rozvoj výučby v angl.jazyku</t>
  </si>
  <si>
    <t>Konzorcium U10+</t>
  </si>
  <si>
    <t>Zelená univerzita</t>
  </si>
  <si>
    <t>Podpora internacionalizácie</t>
  </si>
  <si>
    <t>Rektorát/Fakulty</t>
  </si>
  <si>
    <t>Zvyšovanie kvality prípravy budúcich učiteľov</t>
  </si>
  <si>
    <t>Tabuľka 24:  Rozvojové projekty UKF v rokoch 2021 a 2022</t>
  </si>
  <si>
    <t>FSVaZ</t>
  </si>
  <si>
    <t>FSVaZ spolu</t>
  </si>
  <si>
    <t>FSŠ</t>
  </si>
  <si>
    <t>FSŠ spolu</t>
  </si>
  <si>
    <t>FF</t>
  </si>
  <si>
    <t>FF spolu</t>
  </si>
  <si>
    <t>PF</t>
  </si>
  <si>
    <t>PF spolu</t>
  </si>
  <si>
    <t xml:space="preserve">     FPV spolu</t>
  </si>
  <si>
    <t xml:space="preserve">      FSVaZ spolu</t>
  </si>
  <si>
    <t>UKF v Nitre</t>
  </si>
  <si>
    <t>FPVaI spolu</t>
  </si>
  <si>
    <t>UKF spolu</t>
  </si>
  <si>
    <t>cudzincov, ktorí uhrádzajú školné</t>
  </si>
  <si>
    <t>2021/2022</t>
  </si>
  <si>
    <t>2020/2021</t>
  </si>
  <si>
    <t>2019/2020</t>
  </si>
  <si>
    <t>2018/2019</t>
  </si>
  <si>
    <t>2017/2018</t>
  </si>
  <si>
    <t>2016/2017</t>
  </si>
  <si>
    <t>P</t>
  </si>
  <si>
    <t>denná</t>
  </si>
  <si>
    <t>externá</t>
  </si>
  <si>
    <t>1</t>
  </si>
  <si>
    <t>2</t>
  </si>
  <si>
    <t>3</t>
  </si>
  <si>
    <t>vedy o zemi</t>
  </si>
  <si>
    <t>Denná forma - Bc.</t>
  </si>
  <si>
    <t>Externá forma -Bc.</t>
  </si>
  <si>
    <t>Denná forma - Mgr.</t>
  </si>
  <si>
    <t>Denná forma - PhD.</t>
  </si>
  <si>
    <t>Externá forma - PhD.</t>
  </si>
  <si>
    <t>Univerzita Konštantína Filozofa v Nitre</t>
  </si>
  <si>
    <t xml:space="preserve">                   Rozhodnutia o neplatnosti štátnej skúšky alebo jej časti</t>
  </si>
  <si>
    <t>Fa prírodných vied a informatiky</t>
  </si>
  <si>
    <t>Fa stredoeurópskych štúdií</t>
  </si>
  <si>
    <t>Fa sociálnych vied a zdrav.</t>
  </si>
  <si>
    <t>Fa prírodných vied</t>
  </si>
  <si>
    <t>Lucia Spálová</t>
  </si>
  <si>
    <t>áno</t>
  </si>
  <si>
    <t>Miroslav Ballay</t>
  </si>
  <si>
    <t>Marcela Verešová</t>
  </si>
  <si>
    <t>Vladimír Biloveský</t>
  </si>
  <si>
    <t>nie</t>
  </si>
  <si>
    <t>Mirko Lampis</t>
  </si>
  <si>
    <t>Juraj Malíček</t>
  </si>
  <si>
    <t>Monika Máčajová</t>
  </si>
  <si>
    <t>Martin Diweg-Pukanec</t>
  </si>
  <si>
    <t>Čestmír Serafín</t>
  </si>
  <si>
    <t>Peter Mederly</t>
  </si>
  <si>
    <t>Gabriela Pavlovičová</t>
  </si>
  <si>
    <t>Dominika Temiaková</t>
  </si>
  <si>
    <t>Marek Lukáč</t>
  </si>
  <si>
    <t>Nina Kozárová</t>
  </si>
  <si>
    <t>Natália Rusnáková</t>
  </si>
  <si>
    <t>Martin Boszorád</t>
  </si>
  <si>
    <t>Eva Pechočiaková Svitačová</t>
  </si>
  <si>
    <t>Andrej Zahorák</t>
  </si>
  <si>
    <t>Andrea Euringer Bátorová</t>
  </si>
  <si>
    <t>Silvia Hvozdíková</t>
  </si>
  <si>
    <t>Györgyi Janková</t>
  </si>
  <si>
    <t>Ciprian Turčan</t>
  </si>
  <si>
    <t>Jana Ambrózová</t>
  </si>
  <si>
    <t>Marek Debnár</t>
  </si>
  <si>
    <t>Erika Moravčíková</t>
  </si>
  <si>
    <t>Monika Štrbová</t>
  </si>
  <si>
    <t>Ján Knapík</t>
  </si>
  <si>
    <t>Mária Zahatňanská</t>
  </si>
  <si>
    <t>Soňa Hodáková</t>
  </si>
  <si>
    <t>Edita Štrbová</t>
  </si>
  <si>
    <t>Károly Presinszky</t>
  </si>
  <si>
    <t>Péter Nagy</t>
  </si>
  <si>
    <t>Anikó Tóth</t>
  </si>
  <si>
    <t>Gabriela Šeboková</t>
  </si>
  <si>
    <t>Angela Almašiová</t>
  </si>
  <si>
    <t>Henrich Grežo</t>
  </si>
  <si>
    <t>FPV</t>
  </si>
  <si>
    <t>APVV</t>
  </si>
  <si>
    <t>G</t>
  </si>
  <si>
    <t>APVV-17-0377</t>
  </si>
  <si>
    <t>Mederly Peter, doc. RNDr., PhD.</t>
  </si>
  <si>
    <t>Hodnotenie novodobých zmien a vývojových trendov poľnohospodárskej krajiny Slovenska</t>
  </si>
  <si>
    <t xml:space="preserve">8/2018 - 6/2022 </t>
  </si>
  <si>
    <t>APVV-18-0154</t>
  </si>
  <si>
    <t>Piršelová Beáta, doc. RNDr., PhD.</t>
  </si>
  <si>
    <t xml:space="preserve">Molekulárno-metabolomický prístup k beta-D-glukánu a jeho ochrannej funkcii v rastlinnom organizme </t>
  </si>
  <si>
    <t xml:space="preserve">7/2019 - 6/2023 </t>
  </si>
  <si>
    <t>APVV-18-0185</t>
  </si>
  <si>
    <t>Boltižiar Martin, prof. PaedDr. PhDr. RNDr., PhD.</t>
  </si>
  <si>
    <t>Transformácia využívania kultúrnej krajiny Slovenska a predikcia jej ďalšieho vývoja</t>
  </si>
  <si>
    <t xml:space="preserve">7/2019 - 6/2022 </t>
  </si>
  <si>
    <t>APVV-18-0473</t>
  </si>
  <si>
    <t>Munková Daša, prof. RNDr., PhD.</t>
  </si>
  <si>
    <t xml:space="preserve">Klasifikačný model chybovosti strojového prekladu: krok k objektívnej-šiemu hodnoteniu kvality prekladu </t>
  </si>
  <si>
    <t xml:space="preserve">1/2022 - 6/2023 </t>
  </si>
  <si>
    <t>APVV-19-0087</t>
  </si>
  <si>
    <t>Jomová Klaudia, prof. RNDr., PhD.</t>
  </si>
  <si>
    <t xml:space="preserve">Bioaktívne komplexy prechodných kovov s magnetickou bistabilitou </t>
  </si>
  <si>
    <t xml:space="preserve">7/2020 - 6/2024 </t>
  </si>
  <si>
    <t>APVV-20-0599</t>
  </si>
  <si>
    <t>Valovičová Ľubomíra, doc. PaedDr., PhD.</t>
  </si>
  <si>
    <t xml:space="preserve">Intervenčný program v prírodných vedách a matematike </t>
  </si>
  <si>
    <t xml:space="preserve">7/2021 - 6/2025 </t>
  </si>
  <si>
    <t>APVV-17-0141</t>
  </si>
  <si>
    <t>Rusnáková Jurina, doc. Mgr., PhD.</t>
  </si>
  <si>
    <t xml:space="preserve">Analýza bariér prístupu k pracovným príležitostiam pre marginalizované skupiny obyvateľstva: Vybrané regióny Slovenska v sociálno - ekonomickej, geografickej a sociálno - antropologickej perspektí </t>
  </si>
  <si>
    <t>APVV-17-0254</t>
  </si>
  <si>
    <t>Samko Milan, PhDr., PhD.</t>
  </si>
  <si>
    <t>Jazykové a komunikačné problémy na Slovensku a ich manažment</t>
  </si>
  <si>
    <t xml:space="preserve">8/2018 - 7/2022 </t>
  </si>
  <si>
    <t>APVV-20-0179</t>
  </si>
  <si>
    <t>Benyovszky Kristian, prof. PaedDr., PhD.</t>
  </si>
  <si>
    <t>Interaktívny hypertextový lexikón literárnej vedy s korpusom kľúčových literárnovedných textov</t>
  </si>
  <si>
    <t>7/2021 - 6/2025</t>
  </si>
  <si>
    <t>APVV-17-0026</t>
  </si>
  <si>
    <t xml:space="preserve">Plesník Ľubomír, prof. PhDr., DrSc. </t>
  </si>
  <si>
    <t>Tematologická interpretácia, analýza a systemizácia arcinaratívov ako semiotických modelov životného sveta a existenciálnych stratégii</t>
  </si>
  <si>
    <t>APVV-17-0063</t>
  </si>
  <si>
    <t xml:space="preserve">Beljak Pažinová Noémi, prof. PhDr., PhD. </t>
  </si>
  <si>
    <t>Vita intra muros - interdisciplinárny výskum hradov stredného Slovenska</t>
  </si>
  <si>
    <t>APVV-17-0071</t>
  </si>
  <si>
    <t>Stranovská Eva, prof. PaedDr., PhD.</t>
  </si>
  <si>
    <t>Podpora čitateľskej gramotnosti v materinskom a cudzom jazyku</t>
  </si>
  <si>
    <t>8/2018 - 6/2022</t>
  </si>
  <si>
    <t>APVV-17-0199</t>
  </si>
  <si>
    <t>Palárik Miroslav, doc. Mgr., PhD.</t>
  </si>
  <si>
    <t>Kultúrny produkt regionálneho múzea v kontexte objektívnej spoločenskej potreby: Život v totalite v rokoch 1939 – 1945</t>
  </si>
  <si>
    <t>APVV-18-0196</t>
  </si>
  <si>
    <t>Bönde Gogová Stanislava, doc. PhDr., PhD.</t>
  </si>
  <si>
    <t xml:space="preserve">Vedomosti Nitrianskej stolice M. Bela (interpretácia a aplikácia) </t>
  </si>
  <si>
    <t>7/2019 - 6/2023</t>
  </si>
  <si>
    <t>APVV-18-0257</t>
  </si>
  <si>
    <t xml:space="preserve">Spálová Lucia, doc. Mgr., PhD. </t>
  </si>
  <si>
    <t>Inkubátor multimediálnej digitálnej produkcie - recipročný transfer vedy, umenia a kreatívnych priemyslov</t>
  </si>
  <si>
    <t xml:space="preserve">7/2019 - 12/2022 </t>
  </si>
  <si>
    <t>APVV-18-0303</t>
  </si>
  <si>
    <t xml:space="preserve">Marková Dagmar, prof. PhDr., PhD. </t>
  </si>
  <si>
    <t>Medzníky v tranzíciách intímnych vzťahov a kvalita života v období adolescencie a mladej dospelosti</t>
  </si>
  <si>
    <t>APVV-19-0358</t>
  </si>
  <si>
    <t xml:space="preserve">Dejiny Hlinkovej slovenskej ľudovej strany v domácich a európskych dimenziách (1905-1945) </t>
  </si>
  <si>
    <t xml:space="preserve">7/2020 - 12/2023 </t>
  </si>
  <si>
    <t>APVV-20-0044</t>
  </si>
  <si>
    <t>Vplyv využívania prírodných zdrojov na spôsob života v dobe bronzovej a v dobe železnej</t>
  </si>
  <si>
    <t>Gritti Fabiano, doc. Mgr., PhD.</t>
  </si>
  <si>
    <t>APVV-20-0334</t>
  </si>
  <si>
    <t>Krno Svetozár, prof. PhDr., CSc.</t>
  </si>
  <si>
    <t>"Nie je to pravda, ale mohla by byť": Konšpiračné teórie a hoaxy v modernom vývoji Slovenska v európskom kontexte</t>
  </si>
  <si>
    <t>APVV-20-0414</t>
  </si>
  <si>
    <t>Debnár Marek, doc. Mgr., PhD.</t>
  </si>
  <si>
    <t>Digitálna zbierka slovenskej prózy</t>
  </si>
  <si>
    <t>APVV-21-0198</t>
  </si>
  <si>
    <t xml:space="preserve">Zahorák Andrej, doc. PhDr., PhD. </t>
  </si>
  <si>
    <t>PREKLAD A ASPEKTY RECEPCIE SPOLOČENSKOVEDNÝCH A HUMANITNOVEDNÝCH TEXTOV AKO KULTÚRNY A LITERÁRNY TRANSFER V 20. STOROČÍ</t>
  </si>
  <si>
    <t xml:space="preserve">7/2022 - 6/2026 </t>
  </si>
  <si>
    <t>APVV-21-0373</t>
  </si>
  <si>
    <t xml:space="preserve">Beňuš Štefan, prof. Mgr., PhD. </t>
  </si>
  <si>
    <t>Diagnostika Alzheimerovej choroby z reči s použitím umelej inteligencie a sociálnej robotiky</t>
  </si>
  <si>
    <t xml:space="preserve">7/2022 - 6/2025 </t>
  </si>
  <si>
    <t>APVV-18-0018</t>
  </si>
  <si>
    <t xml:space="preserve">Temiaková Dominika, doc. PhDr., PhD. </t>
  </si>
  <si>
    <t>Vyučovanie v školách druhej šance z perspektívy učiteľa a dospelého učiaceho sa</t>
  </si>
  <si>
    <t>APVV-18-0484</t>
  </si>
  <si>
    <t>Kollárová Dana, doc. PaedDr., PhD.</t>
  </si>
  <si>
    <t>Lesná pedagogika a výchova k trvalo udržateľnému rozvoju v predprimárnej a primárnej edukácii</t>
  </si>
  <si>
    <t>VEGA</t>
  </si>
  <si>
    <t>1/0001/19</t>
  </si>
  <si>
    <t xml:space="preserve">Laurinčík Jozef, prof. h. c. prof. Dr. MVDr., DrSc. </t>
  </si>
  <si>
    <t>Perinukleolárna a intranukleolárna charakteristika oocytov s rôznou vývojovou kompetenciou - transkriptomická a proteomická štúdia</t>
  </si>
  <si>
    <t xml:space="preserve">1/2019 - 12/2022 </t>
  </si>
  <si>
    <t>1/0277/19</t>
  </si>
  <si>
    <t xml:space="preserve">Tulis Filip, Mgr., PhD. </t>
  </si>
  <si>
    <t>Riziká a následky expanzie ryšavky tmavopásej (Apodemus agrarius)</t>
  </si>
  <si>
    <t>1/0706/20</t>
  </si>
  <si>
    <t xml:space="preserve">Petrovič František, prof. RNDr., PhD. </t>
  </si>
  <si>
    <t xml:space="preserve">Udržateľný rozvoj miest v 21. storočí – hodnotenie kľúčových faktorov, plánovacích prístupov a environmentálnych súvislostí </t>
  </si>
  <si>
    <t xml:space="preserve">1/2020 - 12/2023 </t>
  </si>
  <si>
    <t>1/0073/20</t>
  </si>
  <si>
    <t xml:space="preserve">Piršelová Beáta, doc. RNDr., PhD. </t>
  </si>
  <si>
    <t>Ekologický potenciál vybraných poľnohospodárskych plodín pre zlepšenie kvality zaťažených pôd Slovenska</t>
  </si>
  <si>
    <t>1/0167/20</t>
  </si>
  <si>
    <t>Strejček František, prof. RNDr., PhD.</t>
  </si>
  <si>
    <t>Vnútrojadrové molekulárne markery rastúcich a plne narastených oocytov – transkriptomická a proteomická štúdia</t>
  </si>
  <si>
    <t>1/0444/20</t>
  </si>
  <si>
    <t xml:space="preserve">Martiniaková Monika, prof. RNDr., PhD. </t>
  </si>
  <si>
    <t>Analýza vplyvu vybraných prírodných a syntetických látok na štruktúru a funkciu kosti s potenciálom využitia pri liečbe ochorení postihujúcich skelet</t>
  </si>
  <si>
    <t>1/2020 - 12/2023</t>
  </si>
  <si>
    <t>1/0604/20</t>
  </si>
  <si>
    <t>Krumpálová Zuzana, prof. RNDr., PhD.</t>
  </si>
  <si>
    <t xml:space="preserve">Environmentálne hodnotenie špecifických biotopov Podunajskej nížiny </t>
  </si>
  <si>
    <t>2/0022/20</t>
  </si>
  <si>
    <t xml:space="preserve">Boleček Peter,doc. RNDr., PhD. </t>
  </si>
  <si>
    <t>Genetická štruktúra hybridných rojov borovice lesnej a borovice horskej na Slovensku</t>
  </si>
  <si>
    <t xml:space="preserve">1/2020 - 12/2022 </t>
  </si>
  <si>
    <t>1/0466/21</t>
  </si>
  <si>
    <t>Fiľa Milan, doc. Ing., PhD.</t>
  </si>
  <si>
    <t xml:space="preserve">Hodnotenie kvality podnikateľského prostredia na Slovensku s akcentom na vstup do podnikania v pred a po-pandemickom období </t>
  </si>
  <si>
    <t xml:space="preserve">1/2021 - 12/2023 </t>
  </si>
  <si>
    <t>1/0546/21</t>
  </si>
  <si>
    <t>Hreško Juraj, prof. RNDr., PhD.</t>
  </si>
  <si>
    <t xml:space="preserve">Zmeny krajiny v povodiach plies Vysokých Tatier </t>
  </si>
  <si>
    <t xml:space="preserve">1/2021 - 12/2024 </t>
  </si>
  <si>
    <t>1/0821/21</t>
  </si>
  <si>
    <t>Munk Michal, prof. RNDr., PhD.</t>
  </si>
  <si>
    <t xml:space="preserve">Pilier 3 – verifikácia účinnosti revízií zverejňovaných informácií komerčnými bankami v období očakávanej COVID-19 ekonomickej krízy </t>
  </si>
  <si>
    <t>1/0880/21</t>
  </si>
  <si>
    <t xml:space="preserve">Transformácia Nitrianskeho kraja v meniacich sa spoločensko-ekonomických podmienkach so zvláštnym zreteľom na dopady pandémie COVID-19 </t>
  </si>
  <si>
    <t>1/0103/22</t>
  </si>
  <si>
    <t xml:space="preserve">Vojtek Matej, doc. RNDr., PhD. </t>
  </si>
  <si>
    <t>Priestorovo-časové zmeny a predikcia povodňového rizika v obciach Slovenska</t>
  </si>
  <si>
    <t>1/2022 - 12/2025</t>
  </si>
  <si>
    <t>1/0342/22</t>
  </si>
  <si>
    <t>Petluš Peter, RNDr., PhD.</t>
  </si>
  <si>
    <t>Identifikácia, hodnotenie a konsolidácia erózne ohrozených nížinných pahorkatín Slovenska</t>
  </si>
  <si>
    <t xml:space="preserve">1/2022 - 12/2025 </t>
  </si>
  <si>
    <t>1/0416/22</t>
  </si>
  <si>
    <t>Omelka Radoslav, prof. RNDr., PhD.</t>
  </si>
  <si>
    <t xml:space="preserve">Účinky prírodných a farmakologických látok s antioxidačnou aktivitou na štruktúru a funkciu diabetickej kosti in vivo a in vitro </t>
  </si>
  <si>
    <t>1/0490/22</t>
  </si>
  <si>
    <t xml:space="preserve">Drlík Martin, doc. Mgr., PhD. </t>
  </si>
  <si>
    <t>Návrh a evalvácia vybraných metód objavovania znalostí pre porozumenie a skvalitnenie procesu učenia a virtuálneho vzdelávacieho prostredia</t>
  </si>
  <si>
    <t xml:space="preserve">1/2022 - 12/2024 </t>
  </si>
  <si>
    <t>1/0517/22</t>
  </si>
  <si>
    <t xml:space="preserve">Papcunová Viera, doc. Ing., PhD. </t>
  </si>
  <si>
    <t xml:space="preserve">Mapovanie procesov a finančných dopadov na úrovni miestnych samospráv v podmienkach pandémie COVID-19 </t>
  </si>
  <si>
    <t>1/0680/22</t>
  </si>
  <si>
    <t xml:space="preserve">Sirotkin Aleksander, prof. RNDr., DrSc. </t>
  </si>
  <si>
    <t xml:space="preserve">Výskum a aplikácia RNA interferencií na kontrolu ovarialných buniek </t>
  </si>
  <si>
    <t>1/0868/21</t>
  </si>
  <si>
    <t>Gažiková Elena, doc. PhDr., PhD.</t>
  </si>
  <si>
    <t>Využitie vybraných prvkov systémového prístupu v kontexte profesionálnych rodín</t>
  </si>
  <si>
    <t>1/2021 - 12/2023</t>
  </si>
  <si>
    <t>1/0886/21</t>
  </si>
  <si>
    <t xml:space="preserve">Rusnáková Jurina, doc. Mgr., PhD. </t>
  </si>
  <si>
    <t>Nerovnosti vo vzdelávaní a vzdelávacie ambície rómskych detí</t>
  </si>
  <si>
    <t>1/2021 - 12/2024</t>
  </si>
  <si>
    <t>1/0534/22</t>
  </si>
  <si>
    <t xml:space="preserve">Popelková Marta, doc. PhDr., PhD. </t>
  </si>
  <si>
    <t>Psychometrické vlastnosti a validita Skríningu psychomotorického vývinu (S-PMV) ako metódy monitoringu na včasné odhalenie vývinových ťažkostí u detí</t>
  </si>
  <si>
    <t>1/0777/22</t>
  </si>
  <si>
    <t>Kozubík Michal, prof. PhDr., PhD.</t>
  </si>
  <si>
    <t xml:space="preserve">Individuálne a kolektívne zmocnenie obyvateľstva marginalizovaných sídiel v oblasti terénnej a komunitnej sociálnej práce </t>
  </si>
  <si>
    <t>1/2022 - 12/2024</t>
  </si>
  <si>
    <t>1/0143/21</t>
  </si>
  <si>
    <t>Zelenka Miloš, prof. PhDr., PhD.</t>
  </si>
  <si>
    <t>Antisemitské etnické stereotypy v médiách a literatúre krajín V4</t>
  </si>
  <si>
    <t>1/0316/21</t>
  </si>
  <si>
    <t>Bauko Ján, doc. PaedDr., PhD.</t>
  </si>
  <si>
    <t>Jednoduchý a organizovaný jazykový manažment v podmienkach slovensko-maďarskej dvojjazyčnosti na Slovensku</t>
  </si>
  <si>
    <t>2/0018/19</t>
  </si>
  <si>
    <t xml:space="preserve">Ekologické analýzy akulturácie krajiny Slovenska od mladšieho praveku dodnes </t>
  </si>
  <si>
    <t>1/2019 - 12/2022</t>
  </si>
  <si>
    <t>2/0046/19</t>
  </si>
  <si>
    <t>Mgr. Radoslava Brhlíková, PhD.</t>
  </si>
  <si>
    <t xml:space="preserve">Obraz "Iného" v slovenskej politike po roku 1989 </t>
  </si>
  <si>
    <t>2/0166/19</t>
  </si>
  <si>
    <t>Gromová Edita, prof. PhDr., CSc.</t>
  </si>
  <si>
    <t>Preklad ako súčasť dejín kultúrneho procesu III. Preklad a prekladanie - texty, osobnosti, inštitúcie v interdisciplinárnych a transdisciplinárnych vzťahoch</t>
  </si>
  <si>
    <t>1/0261/20</t>
  </si>
  <si>
    <t xml:space="preserve">Repka Dominik, doc. Mgr., PhD. </t>
  </si>
  <si>
    <t xml:space="preserve">Archeológia smrti. Pohrebné praktiky v období mladšieho praveku až včasnej doby dejinnej na území Slovenska </t>
  </si>
  <si>
    <t xml:space="preserve">4/2020 - 12/2023 </t>
  </si>
  <si>
    <t>2/0035/21</t>
  </si>
  <si>
    <t>Marková Dagmar, prof. PhDr., PhD.</t>
  </si>
  <si>
    <t>Rodinné konštelácie s biologickými a nie biologickými deťmi</t>
  </si>
  <si>
    <t>5/2021 - 12/2024</t>
  </si>
  <si>
    <t>2/0072/21</t>
  </si>
  <si>
    <t>Maximová Jarmila, doc. PhDr., PhD.</t>
  </si>
  <si>
    <t>Úlohy politickej filozofie v kontexte antropocénu</t>
  </si>
  <si>
    <t>5/2021 - 12/2023</t>
  </si>
  <si>
    <t>2/0083/21</t>
  </si>
  <si>
    <t>Borzová Zuzana, doc. Mgr., PhD.</t>
  </si>
  <si>
    <t>Úloha materiálnej kultúry pri formovaní ekonomických a sociálnych väzieb v neskorostredovekých a novovekých komunitách</t>
  </si>
  <si>
    <t>1/0127/21</t>
  </si>
  <si>
    <t>Čukan Jaroslav, prof. PhDr., CSc.</t>
  </si>
  <si>
    <t>Etnokultúrne aspekty nemeckých minoritných spoločenstiev s prihliadnutím na fenomén baníctva na hornej Nitre</t>
  </si>
  <si>
    <t>1/0215/21</t>
  </si>
  <si>
    <t>Jágerová Margita, doc. PhDr., PhD.</t>
  </si>
  <si>
    <t>Fašiangy v kultúrnohistorickej perspektíve a ich aktuálne podoby vo vidieckom prostredí</t>
  </si>
  <si>
    <t>1/0241/21</t>
  </si>
  <si>
    <t>Glejtek Miroslav, doc. Ing. PhDr., PhD.</t>
  </si>
  <si>
    <t>Komunikačné stratégie duchovenstva v stredovekom Uhorskom kráľovstve</t>
  </si>
  <si>
    <t>1/0547/21</t>
  </si>
  <si>
    <t>Šteiner pavol, doc. PhDr., PhD.</t>
  </si>
  <si>
    <t>Archeologický prieskum bojísk z 2. svetovej vojny na juhozápadnom Slovensku</t>
  </si>
  <si>
    <t>1/0725/21</t>
  </si>
  <si>
    <t>Korený Peter, doc. PhDr., PhD.</t>
  </si>
  <si>
    <t>Pluralita foriem dobrého života a spory o pojem politična</t>
  </si>
  <si>
    <t>1/0763/21</t>
  </si>
  <si>
    <t>Kičková Adriana, doc. PhDr., PhD.</t>
  </si>
  <si>
    <t>Vnímanie národnej identity v medzivojnovej Československej republike. Riešenie otázok štátneho národa, menšín a ich reprezentantov.</t>
  </si>
  <si>
    <t>1/0055/22</t>
  </si>
  <si>
    <t>Čechová Mariana, doc. Mgr., PhD.</t>
  </si>
  <si>
    <t xml:space="preserve">Arcitextuálne analýzy fundamentálnych tém </t>
  </si>
  <si>
    <t xml:space="preserve">4/2022 - 12/2025 </t>
  </si>
  <si>
    <t>2/0058/22</t>
  </si>
  <si>
    <t>Revitalizácia kultúrneho dedičstva vo verejnom priestore ako reflexia globálnych vplyvov na vidiecke a mestské komunity</t>
  </si>
  <si>
    <t>1/0149/22</t>
  </si>
  <si>
    <t>Bešina Daniel, Mgr., PhD.</t>
  </si>
  <si>
    <t xml:space="preserve">Krajina ako pamiatka. Historické krajinné štruktúry a nehnuteľné pamiatky v priestorových kontextoch </t>
  </si>
  <si>
    <t xml:space="preserve">4/2022 - 12/2024 </t>
  </si>
  <si>
    <t>1/0195/22</t>
  </si>
  <si>
    <t xml:space="preserve">Hornáčková Klapicová Edita, doc. Mgr., PhD. </t>
  </si>
  <si>
    <t>Prirodzené tlmočnícke zručnosti u dvojjazyčných a viacjazyčných detí</t>
  </si>
  <si>
    <t>1/0404/22</t>
  </si>
  <si>
    <t>Fichnová Katarína, prof. Mgr., PhD.</t>
  </si>
  <si>
    <t>Racionalita a iracionalita pri kreovaní preferencií v nákupnom správaní spotrebiteľov na prahu 3. tisícročia</t>
  </si>
  <si>
    <t>1/0351/20</t>
  </si>
  <si>
    <t xml:space="preserve">Krčmárová Bohumila, Mgr., PhD. </t>
  </si>
  <si>
    <t>Vplyv tanca, silového tréningu a ich kombinácie na kognitívne funkcie, kvalitu života, funkčnú zdatnosť a úroveň motorických schopností seniorov</t>
  </si>
  <si>
    <t>1/0391/20</t>
  </si>
  <si>
    <t xml:space="preserve">Bodoríková Nina, doc. PaedDr., PhD. </t>
  </si>
  <si>
    <t xml:space="preserve">Transformatívne učenie budúcich učiteľov v kontexte rozvoja kritického myslenia žiakov </t>
  </si>
  <si>
    <t>1/0663/20</t>
  </si>
  <si>
    <t xml:space="preserve">Čierna Alena, Mgr., PhD. </t>
  </si>
  <si>
    <t xml:space="preserve">Akustické vlastnosti a hudobno-kultúrne kontexty koncertných priestorov na Slovensku </t>
  </si>
  <si>
    <t>2/0012/21</t>
  </si>
  <si>
    <t>Szórádová Eva, prof. PhDr., CSc.</t>
  </si>
  <si>
    <t>Migrácia hudobníkov a transmisia hudby v 17. – 19. storočí na Slovensku a v strednej Európe</t>
  </si>
  <si>
    <t>1/0084/21</t>
  </si>
  <si>
    <t>Verešová Marcela, doc. PaedDr., PhD.</t>
  </si>
  <si>
    <t>Osobnostné, kognitívne a motivačné prediktory profesijných kompetencií učiteľov v pregraduálnej príprave a v praxi</t>
  </si>
  <si>
    <t>1/0140/22</t>
  </si>
  <si>
    <t>Horička Pavol, doc. PaedDr., PhD.</t>
  </si>
  <si>
    <t xml:space="preserve">Hodnotenie rozhodovacích funkcií športovca vo vybraných kolektívnych a individuálnych športoch </t>
  </si>
  <si>
    <t xml:space="preserve">1/2022 - 1/2024 </t>
  </si>
  <si>
    <t>1/0313/22</t>
  </si>
  <si>
    <t>Paška Ľubomír, Mgr., PhD.</t>
  </si>
  <si>
    <t>Identifikácia faktorov reakčnej agility v kolektívnych športoch</t>
  </si>
  <si>
    <t>KEGA</t>
  </si>
  <si>
    <t>019UKF-4/2020</t>
  </si>
  <si>
    <t>Rumanová Lucia, PaedDr., PhD.</t>
  </si>
  <si>
    <t>Podnetné didaktické postupy vo vyučovaní zobrazovacích metód v sekundárnom matematickom vzdelávaní s ohľadom na požiadavky spoločnosti a praxe</t>
  </si>
  <si>
    <t>1/2020 - 12/2022</t>
  </si>
  <si>
    <t>026UKF-4/2020</t>
  </si>
  <si>
    <t>Baláž  Ivan, prof. Mgr., PhD.</t>
  </si>
  <si>
    <t>Sifonapterológia moderne a názorne - SIMONA</t>
  </si>
  <si>
    <t>029UKF-4/2020</t>
  </si>
  <si>
    <t xml:space="preserve">Jenisová Zita, doc. PaedDr., PhD. </t>
  </si>
  <si>
    <t xml:space="preserve">IMPLEMENTÁCIA E-LEARNINGU VO VÝUČBE CHÉMIE PRE ODBOR APLIKOVANÁ EKOLÓGIA A ENVIRONMENTALISTIKA </t>
  </si>
  <si>
    <t>041UKF-4/2020</t>
  </si>
  <si>
    <t xml:space="preserve">Omelka Radoslav, prof. RNDr., PhD. </t>
  </si>
  <si>
    <t>Nové technológie analýzy a editácie genómu v biologických študijných programoch s orientáciou pre potreby praxe</t>
  </si>
  <si>
    <t>003SPU-4-2020</t>
  </si>
  <si>
    <t>Rózová Zdenka, prof. Ing., CSc.</t>
  </si>
  <si>
    <t xml:space="preserve">ZELINKA - Integrácia zelenej infraštruktúry do krajinnej architektúry </t>
  </si>
  <si>
    <t>018UMB-4/2020</t>
  </si>
  <si>
    <t>Lovászová Gabriela, doc. RNDr., PhD.</t>
  </si>
  <si>
    <t>Implementácia nových trendov v informatike do výučby algoritmického myslenia a programovania v predmete informatika v sekundárnom vzdelávaní</t>
  </si>
  <si>
    <t>015UKF-4/2021</t>
  </si>
  <si>
    <t>Medová Janka, doc. PaedDr., PhD.</t>
  </si>
  <si>
    <t xml:space="preserve">Spolupráca ako prostriedok profesionálneho rastu učiteľov matematiky </t>
  </si>
  <si>
    <t>019UKF-4/2021</t>
  </si>
  <si>
    <t xml:space="preserve">Tvorba a inovácia vzdelávania - Zoológia pre ekológov, časť Evertebrata </t>
  </si>
  <si>
    <t>026UKF-4/2021</t>
  </si>
  <si>
    <t>Štubňa Ján, PaedDr., PhD.</t>
  </si>
  <si>
    <t xml:space="preserve">Identifikácia gemologických materiálov </t>
  </si>
  <si>
    <t>031UKF-4/2021</t>
  </si>
  <si>
    <t>Zelenický Ľubomír, prof. RNDr., CSc.</t>
  </si>
  <si>
    <t xml:space="preserve">Celoživotná podpora učiteľov základných škôl pre kvalitné vyučovanie – manažment rozvoja vedeckých a bádateľských kompetencií žiakov v oblasti fyzikálneho vzdelávania </t>
  </si>
  <si>
    <t>039UKF-4/2021</t>
  </si>
  <si>
    <t>Babosová Ramona, RNDr., PhD.</t>
  </si>
  <si>
    <t xml:space="preserve">Biologické študijné inovácie </t>
  </si>
  <si>
    <t>002UKF-4/2022</t>
  </si>
  <si>
    <t>Langraf Vladimír, RNDr., PhD.</t>
  </si>
  <si>
    <t xml:space="preserve">Metaanalýza v biológii a ekológii (databázy a štatistická analýza dát) </t>
  </si>
  <si>
    <t xml:space="preserve">4/2022 - 10/2024 </t>
  </si>
  <si>
    <t>029UKF-4/2022</t>
  </si>
  <si>
    <t>Urbaníková Marta, doc. RNDr., CSc.</t>
  </si>
  <si>
    <t xml:space="preserve">Príprava štruktúry a obsahu predmetu, učebnice a e-learningového kurzu " Podnikateľské zručnosti" pre neekonomické študijné programy s fokusom na online prostredie </t>
  </si>
  <si>
    <t xml:space="preserve">5/2022 - 12/2024 </t>
  </si>
  <si>
    <t>034UKF-4/2022</t>
  </si>
  <si>
    <t>Mondočková Vladimíra, doc. RNDr., PhD.</t>
  </si>
  <si>
    <t>Biomedicínske a bioinformatické databázy v biologických študijných programoch s aplikáciou do praxe</t>
  </si>
  <si>
    <t>040UKF-4/2022</t>
  </si>
  <si>
    <t>Nagyová Miroslava, Mgr., PhD.</t>
  </si>
  <si>
    <t>Inovatívna forma výučby bioanalytických metód prostredníctvom univerzitného e-learningového portálu LMS Moodle</t>
  </si>
  <si>
    <t xml:space="preserve">1/2022 - 12/2022 </t>
  </si>
  <si>
    <t>043UKF-4/2022</t>
  </si>
  <si>
    <t xml:space="preserve">Mišovičová Regina, Ing., PhD. </t>
  </si>
  <si>
    <t>Vplyv cestovného ruchu na zmeny využívania krajiny na vybraných lokalitách Slovenska</t>
  </si>
  <si>
    <t>022UKF-4/2020</t>
  </si>
  <si>
    <t>Archalousová Alexandra, doc. PhDr., PhD.</t>
  </si>
  <si>
    <t>Implementácia ošetrovateľských intervencií do multimediálnych technológií v príprave sestier 2</t>
  </si>
  <si>
    <t xml:space="preserve">5/2020 - 12/2022   </t>
  </si>
  <si>
    <t>039UMB-4/2021</t>
  </si>
  <si>
    <t>Overenie efektívnosti alternatívnych foriem praxí zameraných na rozvoj profesijných kompetencií v pregraduálnej príprave pomáhajúcich profesionálov</t>
  </si>
  <si>
    <t xml:space="preserve">1/2021 - 12/2023   </t>
  </si>
  <si>
    <t>015UKF-4/2020</t>
  </si>
  <si>
    <t>Kárpáti Andrea, prof. Dr., DrSc.</t>
  </si>
  <si>
    <t>Rozvoj priestorovej predstavivosti 10-12 ročných žiakov základných škôl</t>
  </si>
  <si>
    <t>3/2020 - 12/2022</t>
  </si>
  <si>
    <t>011UKF-4/2022</t>
  </si>
  <si>
    <t xml:space="preserve">Juríková Tunde, doc. RNDr., PhD. </t>
  </si>
  <si>
    <t>Inovatívne vzdelávacie materiály s dôrazom na výchovu zdraviu a environmentálnu výchovu žiakov 3. a 4. ročníka ZŠ</t>
  </si>
  <si>
    <t>4/2020 - 12/2022</t>
  </si>
  <si>
    <t>032UKF-4/2020</t>
  </si>
  <si>
    <t xml:space="preserve">Gallo Ján, doc. PaedDr., PhD. </t>
  </si>
  <si>
    <t xml:space="preserve">Interkultúrna a obchodná komunikácia v rusistickej praxi na Slovensku </t>
  </si>
  <si>
    <t xml:space="preserve">4/2020 - 12/2022 </t>
  </si>
  <si>
    <t>023UCM-4/2020</t>
  </si>
  <si>
    <t xml:space="preserve">Fichnová Katarína, prof. Mgr., PhD. </t>
  </si>
  <si>
    <t xml:space="preserve">Rozvoj digitálnoherných štúdií a dizajnu </t>
  </si>
  <si>
    <t>001UKF-4/2021</t>
  </si>
  <si>
    <t>Záhumenská Lucia, PaedDr., PhD.</t>
  </si>
  <si>
    <t>Tradičná kultúra regiónov Slovenska v cudzojazyčnom vzdelávaní dištančnou formou</t>
  </si>
  <si>
    <t>032UKF-4/2021</t>
  </si>
  <si>
    <t>Lesková Andrea, PhDr., PhD.</t>
  </si>
  <si>
    <t>Mládež v mediálne saturovanej spoločnosti</t>
  </si>
  <si>
    <t>035UKF-4/2021</t>
  </si>
  <si>
    <t>Hetényi Martin, prof. PhDr., PhD.</t>
  </si>
  <si>
    <t>Kultúrna, osvetová, výchovno-vzdelávacia a sociálna politika na Slovensku v 20. storočí. Interaktívna učebná pomôcka pre štúdium dejepisu na stredných školách</t>
  </si>
  <si>
    <t>041UKF-4/2021</t>
  </si>
  <si>
    <t>Digitálni influenceri - edukačné roviny rozvoja kritického myslenia a angažovanosti generácie Z</t>
  </si>
  <si>
    <t>047UKF-4/2021</t>
  </si>
  <si>
    <t>Ambrózová Jana, Mgr., PhD.</t>
  </si>
  <si>
    <t>„Kultúrne dedičstvo a tradičná ľudová kultúra zodpovedne“ – Scenáre aktivít na vyučovacie hodiny pre učiteľov základných škôl a prierezová téma Regionálna výchova a tradičná ľudová kultúra</t>
  </si>
  <si>
    <t>018UCM-4/2021</t>
  </si>
  <si>
    <t>Umenie v masmédiách – ambientné média</t>
  </si>
  <si>
    <t>5/2021 - 12/2022</t>
  </si>
  <si>
    <t>009UKF-4/2022</t>
  </si>
  <si>
    <t xml:space="preserve">Hricková Mária, doc. PhDr., PhD. </t>
  </si>
  <si>
    <t xml:space="preserve">Poézia ako lingua franca – efektívne prístupy k vyučovaniu poézie ako prostriedku osobného rastu v kontexte medzinárodnej kultúrnej komunikácie </t>
  </si>
  <si>
    <t>010UKF-4/2022</t>
  </si>
  <si>
    <t xml:space="preserve">Hodáková Soňa, doc. Mgr., PhD. </t>
  </si>
  <si>
    <t>Návrh kolaboratívneho vzdelávania v oblasti PSI na Slovensku: dizajn, implementácia a evaluácia kurzov zameraných na tréning tlmočníkov vo verejnej službe</t>
  </si>
  <si>
    <t>026UKF-4/2022</t>
  </si>
  <si>
    <t xml:space="preserve">India v súčasných medzinárodných vzťahoch </t>
  </si>
  <si>
    <t>038UKF-4/2022</t>
  </si>
  <si>
    <t xml:space="preserve">Precedentnosť ako nástroj v testovaní a zdokonaľovaní interkultúrnej kompetencie študentov prekladateľstva </t>
  </si>
  <si>
    <t>041UKF-4/2022</t>
  </si>
  <si>
    <t xml:space="preserve">Ballay Miroslav, doc. Mgr., PhD. </t>
  </si>
  <si>
    <t xml:space="preserve">Príprava učebných textov nosných predmetov študijného programu kulturológia </t>
  </si>
  <si>
    <t>042UKF-4/2022</t>
  </si>
  <si>
    <t xml:space="preserve">Štúr Martin, doc. Mgr., PhD. </t>
  </si>
  <si>
    <t xml:space="preserve">Elektronická vysokoškolská učebnica gramatiky španielskeho jazyka </t>
  </si>
  <si>
    <t>002UKF-4/2020</t>
  </si>
  <si>
    <t xml:space="preserve">Kráľová Zdena, prof. PaedDr., PhD. </t>
  </si>
  <si>
    <t xml:space="preserve">Pozitívna psychológia vo vyučovaní anglického jazyka </t>
  </si>
  <si>
    <t>007UKF-4/2020</t>
  </si>
  <si>
    <t xml:space="preserve">Kurincová Viera, prof. PhDr., CSc. </t>
  </si>
  <si>
    <t xml:space="preserve">Téma rodiny v systéme prípravy budúcich učiteľov </t>
  </si>
  <si>
    <t>012UKF-4/2020</t>
  </si>
  <si>
    <t xml:space="preserve">Bánesz Gabriel, doc. PaedDr., PhD. </t>
  </si>
  <si>
    <t xml:space="preserve">Elektronické vzdelávacie moduly pre meranie faktorov pracovného prostredia </t>
  </si>
  <si>
    <t>014UKF-4/2020</t>
  </si>
  <si>
    <t xml:space="preserve">Tureková Ivana, doc. Ing., PhD. </t>
  </si>
  <si>
    <t xml:space="preserve">Inovatívne vzdelávacie e-moduly bezpečnosti práce v duálnom vzdelávaní </t>
  </si>
  <si>
    <t>020UKF-4/2020</t>
  </si>
  <si>
    <t xml:space="preserve">Sándorová Zuzana, Mgr., PhD. </t>
  </si>
  <si>
    <t xml:space="preserve">Tvorba vysokoškolskej učebnice a multimediálnej didaktickej podpory pre predmety rozvíjajúce interkultúrne komunikačné kompetencie v anglickom jazyku pre cestovný ruch vzhľadom na potreby praxe </t>
  </si>
  <si>
    <t>003UK-1/2020</t>
  </si>
  <si>
    <t>Kratochvíl Masrtin, Mgr., PhD.</t>
  </si>
  <si>
    <t>Metodika hodnotenia v predmete výtvarná výchova na základnej škole a jej overenie v praxi</t>
  </si>
  <si>
    <t>003TU Z-4/2020</t>
  </si>
  <si>
    <t xml:space="preserve">Gajdáčová Veselá Katerina, doc. PhDr., PhD. </t>
  </si>
  <si>
    <t xml:space="preserve">Podpora univerzitného vzdelávania vo svetovom jazyku pomocou fúzie odborného a jazykového obsahu na nefilologických univerzitách </t>
  </si>
  <si>
    <t>005UKF-4/2021</t>
  </si>
  <si>
    <t>Müller de Morais Marianna, doc. PaedDr., PhD.</t>
  </si>
  <si>
    <t>Rozvíjanie sociálnych spôsobilostí edukantov v terciárnom a ďalšom vzdelávaní</t>
  </si>
  <si>
    <t>1/2021 - 12/2022</t>
  </si>
  <si>
    <t>014UKF-4/2021</t>
  </si>
  <si>
    <t>Hollá Katarína, doc. PaedDr., PhD.</t>
  </si>
  <si>
    <t>(e-)Prevencia kyberagresie u generácie Z</t>
  </si>
  <si>
    <t>6/2021 - 12/2023</t>
  </si>
  <si>
    <t>020UKF-4/2021</t>
  </si>
  <si>
    <t>Halmová Nora, doc. PaedDr., PhD.</t>
  </si>
  <si>
    <t>Zdravie, s ním súvisiace správanie adolescentov a možnosti prevencie pred civilizačnými ochoreniami</t>
  </si>
  <si>
    <t>025UKF-4/2021</t>
  </si>
  <si>
    <t>Brezina Pavol, doc. Mgr., PhD.</t>
  </si>
  <si>
    <t>Vývoj pokročilých funkcií hudobno-vzdelávacieho softvéru Albrechtic</t>
  </si>
  <si>
    <t>029UKF-4/2021</t>
  </si>
  <si>
    <t>Kručayová Alena, doc. Mgr., PhD.</t>
  </si>
  <si>
    <t>Pedagogická interpretácia hudobného diela</t>
  </si>
  <si>
    <t>066UK-4/2021</t>
  </si>
  <si>
    <t>Pisoňová Mária, prof. PaedDr., PhD.</t>
  </si>
  <si>
    <t>Elektronická podpora pregraduálnej prípravy študentov učiteľstva v oblasti triedneho manažmentu - tvorba webového portálu a vysokoškolskej učebnice</t>
  </si>
  <si>
    <t>006UMB-4/2022</t>
  </si>
  <si>
    <t>Tomková Viera, doc. PaedDr., PhD.</t>
  </si>
  <si>
    <t xml:space="preserve">Implementácia bádateľsky orientovaného modelu vzdelávania v predmete technika v nižšom strednom vzdelávaní so zameraním na kognitívnu oblasť </t>
  </si>
  <si>
    <t xml:space="preserve">Výskumná agentúra </t>
  </si>
  <si>
    <t>003/2019/OPII/VA</t>
  </si>
  <si>
    <t xml:space="preserve">Zmierňovanie rizík vývoja vidieckej krajiny a zvyšovanie jej odolnosti voči zmene klímy posilňovaním ekosystémových funkcií a služieb </t>
  </si>
  <si>
    <t xml:space="preserve">1/2016 - 12/2022 </t>
  </si>
  <si>
    <t>052/2020/OPII/VA/</t>
  </si>
  <si>
    <t>Údajová a vedomostná podpora pre systémy rozhodovania a strategického plánovania v oblasti adaptácie poľnohospodárskej krajiny na klimatické zmeny a minimalizáciu degradácie poľnohospodárskych pôd</t>
  </si>
  <si>
    <t xml:space="preserve">1/2020 - 6/2023 </t>
  </si>
  <si>
    <t>ITMS 313011T527</t>
  </si>
  <si>
    <t>Kapusta Jozef, doc. PaedDr., PhD.</t>
  </si>
  <si>
    <t>Falošné informácie v prostredí Internetu - identifikácia, analýza obsahu, emócie</t>
  </si>
  <si>
    <t>NFP313010BVY7</t>
  </si>
  <si>
    <t>Petrovič František, prof. RNDr., PhD.</t>
  </si>
  <si>
    <t>Podpora výskumno-vývojových aktivít jedinečného riešiteľského tímu</t>
  </si>
  <si>
    <t xml:space="preserve">3/2022 - 9/2023 </t>
  </si>
  <si>
    <t xml:space="preserve">EU LIFE program </t>
  </si>
  <si>
    <t>ZML-2018/1-743:191006</t>
  </si>
  <si>
    <t xml:space="preserve">Monitoring vplyvu projektu na ekosystémové funkcie (Aktivita D.4 v rámci projektu LIFE14 NAT/SK/001306 Obnova a manažment dunajských lužných biotopov) </t>
  </si>
  <si>
    <t xml:space="preserve">9/2018 - 12/2023 </t>
  </si>
  <si>
    <t xml:space="preserve">Jaguar Land Rover Slovakia </t>
  </si>
  <si>
    <t>ZML-2021/1-591:191006</t>
  </si>
  <si>
    <t>Baláž Ivan, prof. Mgr., PhD.</t>
  </si>
  <si>
    <t xml:space="preserve">Biomonitoring areálu závodu JLR 2 </t>
  </si>
  <si>
    <t xml:space="preserve">8/2021 - 3/2022 </t>
  </si>
  <si>
    <t>ZML-2022/1-632:191006</t>
  </si>
  <si>
    <t xml:space="preserve">Biomonitoring areálu závodu JLR 3 </t>
  </si>
  <si>
    <t xml:space="preserve">6/2022 - 3/2023 </t>
  </si>
  <si>
    <t xml:space="preserve">Constellium Extrusion Levice, s.r.o.  </t>
  </si>
  <si>
    <t>7101402M-22-103/0001-00</t>
  </si>
  <si>
    <t>Kuna Peter, Ing. Mgr., PhD</t>
  </si>
  <si>
    <t xml:space="preserve">Spracovanie procesných dát priemyselnej výroby. </t>
  </si>
  <si>
    <t xml:space="preserve">2/2022 - 1/2023 </t>
  </si>
  <si>
    <t xml:space="preserve">LITA, autorská spoločnosť  </t>
  </si>
  <si>
    <t>2022/1142</t>
  </si>
  <si>
    <t>Inštitorisová Dagmar, prof. PhDr., PhD.</t>
  </si>
  <si>
    <t xml:space="preserve">6. kongres světové literárněvědné bohemistiky </t>
  </si>
  <si>
    <t xml:space="preserve">6/2022 - 7/2022 </t>
  </si>
  <si>
    <t xml:space="preserve">Escape Motions, s.r.o.  </t>
  </si>
  <si>
    <t>ZML-2022/1-212:191006</t>
  </si>
  <si>
    <t>Zabadal Ľubomír, Mgr., PhD.</t>
  </si>
  <si>
    <t>„Návrh a vývoj softvérových nástrojov pre softvér maliarsky softvér Rebelle”</t>
  </si>
  <si>
    <t xml:space="preserve">3/2022 - 12/2022 </t>
  </si>
  <si>
    <t xml:space="preserve">Horizon 2020 </t>
  </si>
  <si>
    <t>Z</t>
  </si>
  <si>
    <t>ZML-2020/1-817:191006</t>
  </si>
  <si>
    <t xml:space="preserve">Biodiversity and Infrastructure Synergies and Opportunities for European transport Networks - BISON </t>
  </si>
  <si>
    <t xml:space="preserve">1/2021 - 6/2023 </t>
  </si>
  <si>
    <t>H2020-870644</t>
  </si>
  <si>
    <t xml:space="preserve">Kramáreková Hilda, RNDr., PhD. </t>
  </si>
  <si>
    <t xml:space="preserve">Social and innovative platform on cultural tourism and its potential towards </t>
  </si>
  <si>
    <t>Petrovičová Ida, doc. Ing., PhD.</t>
  </si>
  <si>
    <t xml:space="preserve">European Human Biomonitoring Initiative HBM4EU </t>
  </si>
  <si>
    <t>1/2017 - 6/2022</t>
  </si>
  <si>
    <t>COST Action CA21114</t>
  </si>
  <si>
    <t xml:space="preserve">Kováčiková Elena, doc. Mgr., PhD. </t>
  </si>
  <si>
    <t xml:space="preserve">COST - CLIL network for languages in education: towards bi- and multilingual disciplinary literacies (CLIL NetLE) </t>
  </si>
  <si>
    <t xml:space="preserve">10/2022 - 10/2026 </t>
  </si>
  <si>
    <t>COST 036/22: COST CA21122</t>
  </si>
  <si>
    <t>Határ Ctibor, prof. PaedDr., PhD.</t>
  </si>
  <si>
    <t xml:space="preserve">PROmoting GeRiAtric Medicine IN countries where it is still eMerGing (PROGRAMMING) </t>
  </si>
  <si>
    <t xml:space="preserve">11/2022 - 11/2026 </t>
  </si>
  <si>
    <t xml:space="preserve">Danmarks Frie Forskningsfond  </t>
  </si>
  <si>
    <t>8021-00048A</t>
  </si>
  <si>
    <t>The egg’s nucleolar sphere - the globe of life: Molecular studies of nucleolar inheritance</t>
  </si>
  <si>
    <t xml:space="preserve">2/2019 - 11/2023 </t>
  </si>
  <si>
    <t>ERASMUS+</t>
  </si>
  <si>
    <t>2019-1-IE02-KA203-000693</t>
  </si>
  <si>
    <t>Koprda Štefan, doc. Ing., PhD.</t>
  </si>
  <si>
    <t xml:space="preserve">3D printing support service for innovative citizens </t>
  </si>
  <si>
    <t>9/2019 - 8/2022</t>
  </si>
  <si>
    <t>2020-1-DE03-KA201-077363</t>
  </si>
  <si>
    <t xml:space="preserve">Medová Janka, doc. PaedDr., PhD. </t>
  </si>
  <si>
    <t xml:space="preserve">colette: Computational Thinking Learning Environment for Teachers in Europe </t>
  </si>
  <si>
    <t xml:space="preserve">9/2020 - 8/2023 </t>
  </si>
  <si>
    <t>021-1-SK01-KA220-HED-000032095</t>
  </si>
  <si>
    <t xml:space="preserve">Skalka Ján, RNDr., PhD. </t>
  </si>
  <si>
    <t>Future IT Professionals Education in Artificial Intelligence</t>
  </si>
  <si>
    <t xml:space="preserve">11/2021 - 10/2024 </t>
  </si>
  <si>
    <t>KA 203-B6EB2CF6</t>
  </si>
  <si>
    <t>Zrubcová Dana, PhDr., PhD.</t>
  </si>
  <si>
    <t>A new agenda for nurse educator education in Europe</t>
  </si>
  <si>
    <t>ZML-2020/1-669:191006</t>
  </si>
  <si>
    <t>Gadušová Zdenka, prof. PaedDr., CSc.</t>
  </si>
  <si>
    <t xml:space="preserve">Mentor Training </t>
  </si>
  <si>
    <t>2021-1-CZ01-KA220-HED-EB5BFEF6</t>
  </si>
  <si>
    <t>Enhancing Quality Teaching of Humanities and Social Sciences in Higher Education for 21+</t>
  </si>
  <si>
    <t xml:space="preserve">1/2022 - 10/2024 </t>
  </si>
  <si>
    <t xml:space="preserve">Maďarská akadémia vied  </t>
  </si>
  <si>
    <t>HSZ-1/2022</t>
  </si>
  <si>
    <t>Vančo Ildikó, Dr. habil. Mgr.,PhD.</t>
  </si>
  <si>
    <t xml:space="preserve">Vzdelávanie v štátnom jazyku a autonómia - politický úspech alebo segregácia </t>
  </si>
  <si>
    <t xml:space="preserve">5/2022 - 1/2023 </t>
  </si>
  <si>
    <t>Hodáková Soňa, doc. Mgr., PhD.</t>
  </si>
  <si>
    <t>Mental HEALTH 4 ALL: Development and implementation of a digital platform for the promotion of access to mental healthcare for low language proficient third-country nationals in Europe/MHEALTH4ALL</t>
  </si>
  <si>
    <t xml:space="preserve">Hungarian National Research Development and Innovation Office  </t>
  </si>
  <si>
    <t>SNN-134635</t>
  </si>
  <si>
    <t xml:space="preserve">Hajnalová Mária, doc. Mgr., PhD. </t>
  </si>
  <si>
    <t>Early Iron Age Land Use between the Alps and the Danube, comparative landscape archaeological analyses of Süttő and Poštela site-complexes</t>
  </si>
  <si>
    <t xml:space="preserve">12/2020 - 11/2024 </t>
  </si>
  <si>
    <t>SK-FR-19-0010</t>
  </si>
  <si>
    <t>Benc Michal, RNDr., PhD.</t>
  </si>
  <si>
    <t>Štúdium kvality oocytov v závislosti na organizácii chromatínu</t>
  </si>
  <si>
    <t>2/2020 - 12/2022</t>
  </si>
  <si>
    <t>SK-SRB-21-0025</t>
  </si>
  <si>
    <t>Hašková Alena, prof. PaedDr., CSc.</t>
  </si>
  <si>
    <t xml:space="preserve">Vademecum mentora </t>
  </si>
  <si>
    <t xml:space="preserve">1/2022 - 12/2023 </t>
  </si>
  <si>
    <t xml:space="preserve">Granty EHP a Nórska </t>
  </si>
  <si>
    <t>ZML-2021/1-881:191006</t>
  </si>
  <si>
    <t>Jakab Imrich, Mgr., PhD.</t>
  </si>
  <si>
    <t>Environmentálny výskum v interiérovej a exteriérovej náučnej zóne</t>
  </si>
  <si>
    <t xml:space="preserve">4/2021 - 5/2022 </t>
  </si>
  <si>
    <t>Slovanet</t>
  </si>
  <si>
    <t>ZML-2022/1-917:191006</t>
  </si>
  <si>
    <t xml:space="preserve">Halvoník Dominik, Mgr., PhD. </t>
  </si>
  <si>
    <t xml:space="preserve">Podpora aktivít študentov na KI FPVaI UKF v Nitre </t>
  </si>
  <si>
    <t xml:space="preserve">9/2022 - 12/2022 </t>
  </si>
  <si>
    <t xml:space="preserve">Fond na podporu kultúry národnostných menšín </t>
  </si>
  <si>
    <t>22-130-01473</t>
  </si>
  <si>
    <t>Tóth Anikó, doc. Mgr., PhD.</t>
  </si>
  <si>
    <t xml:space="preserve">Legere - literárna súťaž pre stredoškolákov </t>
  </si>
  <si>
    <t xml:space="preserve">5/2022 - 2/2023 </t>
  </si>
  <si>
    <t>22-220-00615</t>
  </si>
  <si>
    <t>Partitúra</t>
  </si>
  <si>
    <t xml:space="preserve">2/2022 - 2/2023 </t>
  </si>
  <si>
    <t>22-220-00620</t>
  </si>
  <si>
    <t>Vargová Zuzana, doc. PhDr., PhD.</t>
  </si>
  <si>
    <t>Stredoeurópske pohľady</t>
  </si>
  <si>
    <t xml:space="preserve">Úrad vlády SR </t>
  </si>
  <si>
    <t>955-2022</t>
  </si>
  <si>
    <t>Spálová Lucia, doc. Mgr., PhD.</t>
  </si>
  <si>
    <t>Infodémia - zvyšovanie mediálnej a digitálnej gramotnosti generácie Z</t>
  </si>
  <si>
    <t xml:space="preserve">10/2022 - 3/2023 </t>
  </si>
  <si>
    <t>Fond na podporu umenia</t>
  </si>
  <si>
    <t>21-312-02978</t>
  </si>
  <si>
    <t>Čítanie v mysli režiséra (Romana Poláka)</t>
  </si>
  <si>
    <t>3/2021 - 2/2022</t>
  </si>
  <si>
    <t>UKF</t>
  </si>
  <si>
    <t>22-514-03980</t>
  </si>
  <si>
    <t>Nákup odbornej literatúry pre Univerzitnú knižnicu UKF v Nitre</t>
  </si>
  <si>
    <t xml:space="preserve">7/2022 - 12/2022 </t>
  </si>
  <si>
    <t>Nitriansky samosprávny kraj</t>
  </si>
  <si>
    <t>ZML-2021/1-489:191006</t>
  </si>
  <si>
    <t>Tvrdoň Miroslav, doc. PaedDr., PhD.</t>
  </si>
  <si>
    <t>Európska kultúrna cesta sv. Cyrila a Metoda na území NSK</t>
  </si>
  <si>
    <t>9/2021 - 12/2024</t>
  </si>
  <si>
    <t xml:space="preserve">Mesto Nitra </t>
  </si>
  <si>
    <t>ZML-2022/1-847:191006</t>
  </si>
  <si>
    <t>Kočnerová Mária, PhDr., PhD.</t>
  </si>
  <si>
    <t xml:space="preserve">Rusko-Ukrajinský konflikt. Dopad na našu spoločnosť. </t>
  </si>
  <si>
    <t xml:space="preserve">9/2022 - 11/2022 </t>
  </si>
  <si>
    <t>OP ĽZ</t>
  </si>
  <si>
    <t>ITMS 312011F057</t>
  </si>
  <si>
    <t>IT Akadémia – vzdelávanie pre 21.storočie</t>
  </si>
  <si>
    <t xml:space="preserve">3/2017 - 8/2022 </t>
  </si>
  <si>
    <t>312011Z815</t>
  </si>
  <si>
    <t xml:space="preserve">Duchovičová Jana, prof. PaedDr., PhD. </t>
  </si>
  <si>
    <t xml:space="preserve">Skvalitňovanie praktickej prípravy budúcich pedagogických zamestnancov na UKF v Nitre </t>
  </si>
  <si>
    <t xml:space="preserve">9/2020 - 6/2023 </t>
  </si>
  <si>
    <t>312011BDW8</t>
  </si>
  <si>
    <t xml:space="preserve">Podpora vnútorných systémov zabezpečovania kvality na UKF v Nitre </t>
  </si>
  <si>
    <t xml:space="preserve">Európsky fond regionálneho rozvoja </t>
  </si>
  <si>
    <t>340/2018-2060-2200-T510</t>
  </si>
  <si>
    <t xml:space="preserve">Urbaníková Marta, doc. RNDr., CSc. </t>
  </si>
  <si>
    <t xml:space="preserve">Business Roentgen </t>
  </si>
  <si>
    <t xml:space="preserve">7/2020 - 7/2023 </t>
  </si>
  <si>
    <t>310041U599</t>
  </si>
  <si>
    <t>Lachká Ľubica, Mgr.</t>
  </si>
  <si>
    <t xml:space="preserve">Zníženie energetickej náročnosti budov UKF v Nitre </t>
  </si>
  <si>
    <t xml:space="preserve">7/2019 - 7/2023 </t>
  </si>
  <si>
    <t>Rozvojový projekt</t>
  </si>
  <si>
    <t>003UKF-2-1/2021</t>
  </si>
  <si>
    <t xml:space="preserve">Študentské centrum UKF v Nitre </t>
  </si>
  <si>
    <t xml:space="preserve">12/2020 - 12/2022 </t>
  </si>
  <si>
    <t>004UKF-2-1/2021</t>
  </si>
  <si>
    <t>Príprava a rozvoj výučby kurzov v anglickom jazyku so zameraním na umelú inteligenciu vo forme blended-learning</t>
  </si>
  <si>
    <t>ZML-2020/8148:34-A1101</t>
  </si>
  <si>
    <t>Sollár Tomáš, prof. PhDr., PhD.</t>
  </si>
  <si>
    <t xml:space="preserve">Podpora rozvoja praktických zručností študentov UKF v Nitre </t>
  </si>
  <si>
    <t>005UKF-2-1/2021</t>
  </si>
  <si>
    <t>Vincúrová Lívia, Mgr.</t>
  </si>
  <si>
    <t>Zelená univerzita UKF</t>
  </si>
  <si>
    <t xml:space="preserve">7/2021 - 12/2023 </t>
  </si>
  <si>
    <t>006UKF-2-1/2021</t>
  </si>
  <si>
    <t>Podpora internacionalizácie na UKF v Nitre</t>
  </si>
  <si>
    <t>7/2021 - 12/2023</t>
  </si>
  <si>
    <t>001UKF-2-1-2022</t>
  </si>
  <si>
    <t xml:space="preserve">Récka Adriana, doc. PhDr., PhD. </t>
  </si>
  <si>
    <t xml:space="preserve">Zvyšovanie kvality prípravy budúcich učiteľov matematiky, fyziky, chémie, informatiky, anglického jazyka, slovenského jazyka a techniky formou doplňujúceho pedagogického štúdia a rozširujúceho štúdia </t>
  </si>
  <si>
    <t xml:space="preserve">11/2022 - 6/2023 </t>
  </si>
  <si>
    <t xml:space="preserve">ERASMUS+ </t>
  </si>
  <si>
    <t>2019-1-AT01-KA203-051222</t>
  </si>
  <si>
    <t xml:space="preserve">Čeretková Soňa, doc. PaedDr., PhD. </t>
  </si>
  <si>
    <t>Developing Bridging Courses for Mathematics and Science Teacher Students, Bridge2Teach</t>
  </si>
  <si>
    <t xml:space="preserve">10/2019 - 6/2023 </t>
  </si>
  <si>
    <t>2019‐1‐DE01‐KA203‐005046</t>
  </si>
  <si>
    <t>ENSITE, Environmental Socio‐Scientific Issues in Initial Teacher Education</t>
  </si>
  <si>
    <t>2O2O-I-DEO1-KA203.005671</t>
  </si>
  <si>
    <t xml:space="preserve">STEMkey </t>
  </si>
  <si>
    <t xml:space="preserve">9/2020 - 3/2024 </t>
  </si>
  <si>
    <t>2021-1-SK01-KA220-SCH-000032754</t>
  </si>
  <si>
    <t>TEACHING GREEN - From Climate Change Education and Awareness to Citizen Science Action</t>
  </si>
  <si>
    <t xml:space="preserve">11/2021 - 12/2023 </t>
  </si>
  <si>
    <t>European Science Foundation</t>
  </si>
  <si>
    <t>LC-01380173</t>
  </si>
  <si>
    <t xml:space="preserve">Girls4STEM-2019 </t>
  </si>
  <si>
    <t xml:space="preserve">7/2021 - 3/2023 </t>
  </si>
  <si>
    <t xml:space="preserve">2019-1 -KA201-061564 </t>
  </si>
  <si>
    <t>Čerešníková Miroslava, PhDr., PhD.</t>
  </si>
  <si>
    <t xml:space="preserve">"Roma - Narrowing the Gap and Aiding Integration" </t>
  </si>
  <si>
    <t xml:space="preserve">9/2019 - 8/2022 </t>
  </si>
  <si>
    <t>2019-1-HU01-KA203-0610919</t>
  </si>
  <si>
    <t xml:space="preserve">Vančo Ildikó, Dr. habil. Mgr., PhD. </t>
  </si>
  <si>
    <t>Translanguaging for Equal Opportunities: Speaking Romani at School</t>
  </si>
  <si>
    <t xml:space="preserve">12/2019 - 12/2022 </t>
  </si>
  <si>
    <t>2021-1-SK01-KA220-HED-000023291</t>
  </si>
  <si>
    <t>Beták Norbert, Ing., PhD.</t>
  </si>
  <si>
    <t>Inovácia profesijnej prípravy budúcich odborníkov cestovného ruchu využitím fiktívneho cvičného hotela</t>
  </si>
  <si>
    <t>11/2021 - 10/2024</t>
  </si>
  <si>
    <t>2021-2-CZ01-KA210-VET-000049509</t>
  </si>
  <si>
    <t xml:space="preserve">The Framework for FrontOffice Employees Development </t>
  </si>
  <si>
    <t xml:space="preserve">3/2022 - 2/2024 </t>
  </si>
  <si>
    <t>2022-1-SK01-KA220-SCH-000085134</t>
  </si>
  <si>
    <t xml:space="preserve">Fostering Students’ Interdisciplinary Competence through the Action-Oriented Approach and Collaborative Online International Learning </t>
  </si>
  <si>
    <t xml:space="preserve">12/2022 - 11/2025 </t>
  </si>
  <si>
    <t>2022-1-SK01-KA220-SCH-000085608</t>
  </si>
  <si>
    <t xml:space="preserve">Stranovská Eva, prof. PaedDr., PhD. </t>
  </si>
  <si>
    <t>Intervention in the development of FL reading comprehension skill</t>
  </si>
  <si>
    <t xml:space="preserve">9/2022 - 6/2025 </t>
  </si>
  <si>
    <t>2020-1-SK01-KA204-078381</t>
  </si>
  <si>
    <t>Local Adult Education Policy (LEAP)</t>
  </si>
  <si>
    <t xml:space="preserve">11/2022 - 2/2023 </t>
  </si>
  <si>
    <t>2021-1-CZ01-KA220-HED-000031180</t>
  </si>
  <si>
    <t>Poláčková Vladimíra, PaedDr., PhD.</t>
  </si>
  <si>
    <t>Changing Our Story: The Pursuit of Inclusive Education</t>
  </si>
  <si>
    <t>11/2021 - 11/2024</t>
  </si>
  <si>
    <t>2020-1-SK01-KA103-077921</t>
  </si>
  <si>
    <t xml:space="preserve">Pavlíková Martina, doc. PhDr., PhD. </t>
  </si>
  <si>
    <t>Mobility študentov a zamestnancov vysokých škôl medzi krajinami programu</t>
  </si>
  <si>
    <t xml:space="preserve">6/2020 - 9/2022 </t>
  </si>
  <si>
    <t>2020-1-SK01-KA107-078059</t>
  </si>
  <si>
    <t xml:space="preserve">Mobility študentov a zamestnancov vysokých škôl medzi krajinami programu a partnerskými krajinami KA107 </t>
  </si>
  <si>
    <t xml:space="preserve">8/2020 - 7/2023 </t>
  </si>
  <si>
    <t>2021-1-SK01-KA131-HED-000004660</t>
  </si>
  <si>
    <t xml:space="preserve">Mobility študentov a zamestnancov vysokých škôl medzi krajinami programu </t>
  </si>
  <si>
    <t>9/2021 - 10/2023</t>
  </si>
  <si>
    <t>2022-1-SK01-KA131-HED-000065945</t>
  </si>
  <si>
    <t xml:space="preserve">Projekt mobility vysokoškolských študentov a zamestnancov </t>
  </si>
  <si>
    <t xml:space="preserve">6/2022 - 7/2024 </t>
  </si>
  <si>
    <t>2022-1-SK01-KA171-HED-000078497</t>
  </si>
  <si>
    <t xml:space="preserve">Medzinárodná mobilita odchádzajúcich a prichádzajúcich podporená z fondov pre vonkajšie politiky </t>
  </si>
  <si>
    <t xml:space="preserve">8/2022 - 7/2025 </t>
  </si>
  <si>
    <t xml:space="preserve">Bethlen Gábor Alap </t>
  </si>
  <si>
    <t>BGA/5475/5/2022</t>
  </si>
  <si>
    <t>Bárcziová Žofia, Dr. habil. PaedDr., PhD.</t>
  </si>
  <si>
    <t>Podpora maďarského vysokoškolského vzdelávania</t>
  </si>
  <si>
    <t xml:space="preserve">Tempus Public Foundation </t>
  </si>
  <si>
    <t>EG-00167-002/2021</t>
  </si>
  <si>
    <t>Makovecz program</t>
  </si>
  <si>
    <t>7/2021 - 8/2022</t>
  </si>
  <si>
    <t>EG-00194-001/2022</t>
  </si>
  <si>
    <t xml:space="preserve">Makovecz program </t>
  </si>
  <si>
    <t xml:space="preserve">7/2022 - 8/2023 </t>
  </si>
  <si>
    <t xml:space="preserve">Ministerstvo investícií, regionálneho rozvoja a informatizácie SR </t>
  </si>
  <si>
    <t>SKHU/1902/4.1/053</t>
  </si>
  <si>
    <t>Digital and Interactive Financial Literacy Tales</t>
  </si>
  <si>
    <t>1/2021 - 8/2022</t>
  </si>
  <si>
    <t xml:space="preserve">Ministerstvo zahraničních věcí České republiky </t>
  </si>
  <si>
    <t>2203/2021-BRAT</t>
  </si>
  <si>
    <t>Gallik Ján, doc. PhDr., PhD.</t>
  </si>
  <si>
    <t>MZV – Bohemistika – zabezpečenie akcie verejnej diplomacie</t>
  </si>
  <si>
    <t xml:space="preserve">9/2022 - 10/2022 </t>
  </si>
  <si>
    <t xml:space="preserve">Vyšegrádsky fond  </t>
  </si>
  <si>
    <t xml:space="preserve">Visegrad Scholarship </t>
  </si>
  <si>
    <t xml:space="preserve">9/2022 - 6/2023 </t>
  </si>
  <si>
    <t xml:space="preserve">Hajnalová Mária, doc. PhDr., PhD. </t>
  </si>
  <si>
    <t>Náš příchod do střední Evropy</t>
  </si>
  <si>
    <t xml:space="preserve">8/2022 - 1/2024 </t>
  </si>
  <si>
    <t xml:space="preserve">Akcia Rakúsko - Slovensko </t>
  </si>
  <si>
    <t>2021-05-15-002</t>
  </si>
  <si>
    <t>Perez Emília, doc. Mgr., PhD.</t>
  </si>
  <si>
    <t>Researching and designing training for audiovisual translation - Good practice and innovation</t>
  </si>
  <si>
    <t>10/2021 - 9/2022</t>
  </si>
  <si>
    <t>2021-10-15-002</t>
  </si>
  <si>
    <t xml:space="preserve">Čakanek Ján, Mgr., PhD. </t>
  </si>
  <si>
    <t>Rakúsko-slovenská letná škola</t>
  </si>
  <si>
    <t>3/2022 - 11/2022</t>
  </si>
  <si>
    <t xml:space="preserve">Ministerstvo zahraničných vecí Talianskej republiky </t>
  </si>
  <si>
    <t>CAP.2619/2-ES.FIN.2021</t>
  </si>
  <si>
    <t>Rusnáková Natália, PhDr., PhD.</t>
  </si>
  <si>
    <t>Dotácia na podporu rozvoja talianskej kultúry a jazyka vo svete</t>
  </si>
  <si>
    <t>9/2021 - 8/2023</t>
  </si>
  <si>
    <t>EN3 - excelentný výstup národného dosahu s malým rozsahom</t>
  </si>
  <si>
    <t>Toman, Juraj (1985-)</t>
  </si>
  <si>
    <t xml:space="preserve">Merina - Pohľad na nakladaciu rampu s výťahom [kresba, maľba] [Realizácia] </t>
  </si>
  <si>
    <t xml:space="preserve">Slovenský inštitút v Berlíne (Nemecko) </t>
  </si>
  <si>
    <t>20.10.2022-13.01.2023</t>
  </si>
  <si>
    <t>SM1 - štandardný výstup medzinárodného dosahu s veľkým rozsahom</t>
  </si>
  <si>
    <t>Čierna, Alena (1961-)</t>
  </si>
  <si>
    <t>19. ročník festivalu umení Konfrontácie 2022 [dramaturgický projekt / Dramaturg projektu]</t>
  </si>
  <si>
    <t>Synagóga – koncertná a výstavná sieň mesta Nitry (Slovensko)</t>
  </si>
  <si>
    <t>14.11.2022-18.11.2022</t>
  </si>
  <si>
    <t>Štrbák, Marek (1978-)</t>
  </si>
  <si>
    <t xml:space="preserve">1. Miedzynarodowy Bemowski Festival Organowy [klasická hudba] </t>
  </si>
  <si>
    <t>Parafia p.w. Bogurodzicy Maryi, ul. Powstańców Śląskich 67D, Warszawa (Poľsko)</t>
  </si>
  <si>
    <t>20.02.2022-18.12.2022</t>
  </si>
  <si>
    <t xml:space="preserve">M. Duruflé: Requiem, op. 9, Ľ. Bernáth: Parle laudi II [klasická hudba] </t>
  </si>
  <si>
    <t>Kostol Premenenia Pána ( dolný ), Pezinok (Slovensko)</t>
  </si>
  <si>
    <t>12.06.2022-30.06.2022</t>
  </si>
  <si>
    <t>SM2 - štandardný výstup medzinárodného dosahu so stredným rozsahom</t>
  </si>
  <si>
    <t>Jankechová, Katarína (1996-)</t>
  </si>
  <si>
    <t>Kdesi inde [skupinová krátkodobá výstava] = Elsewhere / Kurátor výstavy</t>
  </si>
  <si>
    <t xml:space="preserve">Bratislava (Slovensko) : OFF Bratislava </t>
  </si>
  <si>
    <t>04.11.2022-18.11.2022</t>
  </si>
  <si>
    <t>Kratochvil, Martin (1973-)</t>
  </si>
  <si>
    <t>Iný les/Druga šuma [samostatná krátkodobá výstava] = Neka druga šuma / Kurátor výstavy</t>
  </si>
  <si>
    <t>Galerija Laurus, Lovran (Chorvátsko)</t>
  </si>
  <si>
    <t xml:space="preserve"> 21.06.2022-16.07.2022</t>
  </si>
  <si>
    <t xml:space="preserve">Niečo medzi nami /Something between us [socha, plastika, objekt] = Something beetween us [Realizácia] </t>
  </si>
  <si>
    <t>Galéria Umelka, Bratislava (Slovensko)</t>
  </si>
  <si>
    <t>23.11.2022-11.12.2022</t>
  </si>
  <si>
    <t>Szalai, Daniel (1964-)</t>
  </si>
  <si>
    <t xml:space="preserve">Billa X [kresba, maľba] [Realizácia] </t>
  </si>
  <si>
    <t xml:space="preserve"> 21.06.2022-16.07.2022.</t>
  </si>
  <si>
    <t xml:space="preserve">Billa, Pamäť [socha, plastika, objekt] [Realizácia] </t>
  </si>
  <si>
    <t>21.06.2022-16.07.2022</t>
  </si>
  <si>
    <t xml:space="preserve">Billa, Teritórium [kresba, maľba] [Realizácia] </t>
  </si>
  <si>
    <t xml:space="preserve">Billa, Zlaté teľa [kresba, maľba] [Realizácia] </t>
  </si>
  <si>
    <t xml:space="preserve">Kaufland, Centrál [kresba, maľba] [Realizácia] </t>
  </si>
  <si>
    <t xml:space="preserve">Kaufland, Klietka [kresba, maľba] [Realizácia] </t>
  </si>
  <si>
    <t xml:space="preserve">Kaufland, krajina I.,II.,III.,IV., [kresba, maľba] [Realizácia] </t>
  </si>
  <si>
    <t xml:space="preserve">Lidl, Herbár [kresba, maľba] [Realizácia] </t>
  </si>
  <si>
    <t xml:space="preserve">Lidl, Hladina [kresba, maľba] [Realizácia] </t>
  </si>
  <si>
    <t xml:space="preserve">Lidl, Rovina I. [kresba, maľba] [Realizácia] </t>
  </si>
  <si>
    <t xml:space="preserve">Lidl, Rovina II. [kresba, maľba] [Realizácia] </t>
  </si>
  <si>
    <t xml:space="preserve">Lidl, Zlatá horúčka [kresba, maľba] [Realizácia] </t>
  </si>
  <si>
    <t xml:space="preserve">Limity spojení [kresba, maľba] : Projekt iná krajina [Realizácia] </t>
  </si>
  <si>
    <t>Slovácké muzeum Uherské Hradiště (Česko)</t>
  </si>
  <si>
    <t>21.07.2022-16.10.2022</t>
  </si>
  <si>
    <t xml:space="preserve">LoveRun I. [kresba, maľba] [Realizácia] </t>
  </si>
  <si>
    <t xml:space="preserve">LoveRun II. [kresba, maľba] [Realizácia] </t>
  </si>
  <si>
    <t xml:space="preserve">Samohlásky (a, e, i, o, u) [kresba, maľba] [Realizácia] </t>
  </si>
  <si>
    <t>Tatranská galéria v Poprade (Slovensko)</t>
  </si>
  <si>
    <t>11.02.2022-06.04.2022</t>
  </si>
  <si>
    <t xml:space="preserve">Sme, Horizont [kresba, maľba] [Realizácia] </t>
  </si>
  <si>
    <t xml:space="preserve">Sme, Kód [kresba, maľba] [Realizácia] </t>
  </si>
  <si>
    <t xml:space="preserve">Sme, Potrava [kresba, maľba] [Realizácia] </t>
  </si>
  <si>
    <t xml:space="preserve">Technické kreslenie [kresba, maľba] [Realizácia] </t>
  </si>
  <si>
    <t xml:space="preserve">Žitnoostrovské múzeum v Dunajskej Strede (Slovensko) </t>
  </si>
  <si>
    <t>10.02.2022-05.03.2022</t>
  </si>
  <si>
    <t xml:space="preserve">Tesco, Obrus [kresba, maľba] [Realizácia] </t>
  </si>
  <si>
    <t xml:space="preserve">Vogue [kresba, maľba] [Realizácia] </t>
  </si>
  <si>
    <t xml:space="preserve">Mikuláš Moyzes – Missa in C major pre miešaný zbor, orchester a organ [klasická hudba] </t>
  </si>
  <si>
    <t>Bratislava (Slovensko)</t>
  </si>
  <si>
    <t>Musica Sacra - Ľuboš Bernáth: Missa Angelica [klasická hudba]</t>
  </si>
  <si>
    <t>Nitra (Slovensko)</t>
  </si>
  <si>
    <t xml:space="preserve">Podzimní varhany: G. Ph. Telemann - C. Chaminade [klasická hudba] </t>
  </si>
  <si>
    <t>Valašské Meziříčí (Česko)</t>
  </si>
  <si>
    <t>27.09.2022-08.11.2022</t>
  </si>
  <si>
    <t>Podzimní varhany: J. S. Bach - Ch. H. Rinck - H. A. Stamm [klasická hudba]</t>
  </si>
  <si>
    <t xml:space="preserve">Bussy night [kresba, maľba] [Realizácia] </t>
  </si>
  <si>
    <t>Galéria Pálffy, Pálffyho palác, Bratislava (Slovensko)</t>
  </si>
  <si>
    <t>04.09.2022-05.10.2022</t>
  </si>
  <si>
    <t xml:space="preserve">Destroy of Merina in proces I.II. [kresba, maľba] [Realizácia] </t>
  </si>
  <si>
    <t>Slovenský inštitút v Berlíne (Nemecko)</t>
  </si>
  <si>
    <t xml:space="preserve">Nočné rozhovory - Silvester [kresba, maľba] [Realizácia] </t>
  </si>
  <si>
    <t>Zabadal, Ľubomír (1969-)</t>
  </si>
  <si>
    <t xml:space="preserve">Dizajn grafického softvéru Rebelle 6 [art dizajn] : Selected stencils, brushes and canvases  [Realizácia] </t>
  </si>
  <si>
    <t>Escape Motions, s.r.o. (Slovensko)</t>
  </si>
  <si>
    <t>SM3 - štandardný výstup medzinárodného dosahu s malým rozsahom</t>
  </si>
  <si>
    <t>Baus, Jozef (1958-)</t>
  </si>
  <si>
    <t xml:space="preserve">Pozemková reforma [kresba, maľba] [Realizácia] </t>
  </si>
  <si>
    <t xml:space="preserve"> Novohradské múzeum a galéria (Slovensko)</t>
  </si>
  <si>
    <t>15.12.2022-19.02.2023</t>
  </si>
  <si>
    <t>Lídl, Zlatá horúčka [kresba, maľba] [Realizácia]</t>
  </si>
  <si>
    <t>Žitnoostrovské múzeum v Dunajskej Strede (Slovensko)</t>
  </si>
  <si>
    <t>Relikviár [socha, plastika, objekt] [Realizácia]</t>
  </si>
  <si>
    <t>Technické kreslenie [kresba, maľba] = Műszaki rajz = Technische Zeichnung [Realizácia]</t>
  </si>
  <si>
    <t xml:space="preserve">Búranie [kresba, maľba] [Realizácia] </t>
  </si>
  <si>
    <t xml:space="preserve">Galerie a Prostor (Česko) </t>
  </si>
  <si>
    <t>16.09.2022-07.12.2022</t>
  </si>
  <si>
    <t xml:space="preserve">Červená postava [kresba, maľba] [Realizácia] </t>
  </si>
  <si>
    <t xml:space="preserve">Lightboard [kresba, maľba] [Realizácia] </t>
  </si>
  <si>
    <t>Galerie a Prostor (Česko)</t>
  </si>
  <si>
    <t xml:space="preserve">Love [kresba, maľba] [Realizácia] </t>
  </si>
  <si>
    <t xml:space="preserve">Návšteva 3 [kresba, maľba] [Realizácia] </t>
  </si>
  <si>
    <t>Station Contemporary Art Gallery, Bratislava (Slovensko)</t>
  </si>
  <si>
    <t>27.01.2022-26.02.2022</t>
  </si>
  <si>
    <t xml:space="preserve">Nočná lampa [kresba, maľba] [Realizácia] </t>
  </si>
  <si>
    <t xml:space="preserve"> Slovenský inštitút v Berlíne (Nemecko)</t>
  </si>
  <si>
    <t xml:space="preserve">Nočná Merina II. [kresba, maľba] [Realizácia] </t>
  </si>
  <si>
    <t xml:space="preserve">Nočné rozhovory-Natália a Martin [kresba, maľba] [Realizácia] </t>
  </si>
  <si>
    <t xml:space="preserve">Nočné rozhovry I. [kresba, maľba] [Realizácia] </t>
  </si>
  <si>
    <t xml:space="preserve">Noční situace [kresba, maľba] [Realizácia] </t>
  </si>
  <si>
    <t xml:space="preserve">Summer night [kresba, maľba] [Realizácia] </t>
  </si>
  <si>
    <t xml:space="preserve">Vrátnica do Meriny, [kresba, maľba] [Realizácia] </t>
  </si>
  <si>
    <t xml:space="preserve">Zátišie so sochou [kresba, maľba] [Realizácia] </t>
  </si>
  <si>
    <t xml:space="preserve"> 04.09.2022-05.10.2022</t>
  </si>
  <si>
    <t xml:space="preserve">Znojemské garáže [kresba, maľba] [Realizácia] </t>
  </si>
  <si>
    <t>SN1 - štandardný výstup národného dosahu s veľkým rozsahom</t>
  </si>
  <si>
    <t>Smolík, Pavol (1964-)</t>
  </si>
  <si>
    <t>Jedna krv, dve cesty: Nevšedný príbeh bratov Jozefa a Emila Schütza [iný]  [Autor textu]</t>
  </si>
  <si>
    <t>Rádio Devín, Bratislava (Slovensko)</t>
  </si>
  <si>
    <t>Jedna krv, dve cesty: Nevšedný príbeh bratov Jozefa a Emila Schütza [iný] [Režisér]</t>
  </si>
  <si>
    <t>Šašinová, Dana (1964-)</t>
  </si>
  <si>
    <t>Komorný koncert [klasická hudba]</t>
  </si>
  <si>
    <t xml:space="preserve">Dva príbehy/Machnáč a Merina [kresba, maľba] [Realizácia] </t>
  </si>
  <si>
    <t xml:space="preserve">Považská galéria umenia v Žiline (Slovensko) </t>
  </si>
  <si>
    <t>21.07.2022-10.09.2022</t>
  </si>
  <si>
    <t>Niektoré z možností [kresba, maľba] [Realizácia]</t>
  </si>
  <si>
    <t xml:space="preserve">Galéria Pálffy, Pálffyho palác, Bratislava (Slovensko) </t>
  </si>
  <si>
    <t xml:space="preserve">Nočné situácie [kresba, maľba]  [Realizácia] </t>
  </si>
  <si>
    <t>SN2 - štandardný výstup národného dosahu so stredným rozsahom</t>
  </si>
  <si>
    <t>Oops!...I Did It Again [samostatná krátkodobá výstava] [Kurátor výstavy]</t>
  </si>
  <si>
    <t>07.10.2022-25.11.2022</t>
  </si>
  <si>
    <t>Récka, Adriana (1967-)</t>
  </si>
  <si>
    <t>Insight/Vhľad/Betekintés - výber z tvorby Bélu Ferdicsa [samostatná krátkodobá výstava] [Kurátor výstavy]</t>
  </si>
  <si>
    <t>Lamento: Roman Berger [klasická hudba] : Pomáhame Ukrajine</t>
  </si>
  <si>
    <t xml:space="preserve">Andrej [kresba, maľba] [Realizácia] </t>
  </si>
  <si>
    <t xml:space="preserve">Merina - Pradiareň - interiér [kresba, maľba] [Realizácia] </t>
  </si>
  <si>
    <t xml:space="preserve">Piotr [kresba, maľba] [Realizácia] </t>
  </si>
  <si>
    <t xml:space="preserve">Stavebné obrazy I.-II. [kresba, maľba] [Realizácia] </t>
  </si>
  <si>
    <t xml:space="preserve">Z obrazu do obrazu I. [kresba, maľba] [Realizácia] </t>
  </si>
  <si>
    <t xml:space="preserve">Z obrazu do obrazu II. [kresba, maľba] [Realizácia] </t>
  </si>
  <si>
    <t xml:space="preserve">Z obrazu do obrazu III. [kresba, maľba] [Realizácia] </t>
  </si>
  <si>
    <t xml:space="preserve">Zeleny atelier [kresba, maľba] [Realizácia] </t>
  </si>
  <si>
    <t xml:space="preserve">Tvorba digitálnych maliarskych nástrojov [vizuálna komunikácia] : Technické predpoklady estetiky digitálneho obrazu [Realizácia] </t>
  </si>
  <si>
    <t>Nitra (Slovensko) : Univerzita Konštantína Filozofa v Nitre. Pedagogická fakulta UKF, 2022</t>
  </si>
  <si>
    <t>SN3 - štandardný výstup národného dosahu s malým rozsahom</t>
  </si>
  <si>
    <t>Mináriková, Jana (1980-)</t>
  </si>
  <si>
    <t>Tanečná sezóna 2021/2022 očami kritikov [dokumentárne dielo - film]</t>
  </si>
  <si>
    <t>(Slovensko): Platforma pre súčasný tanec, o. z.</t>
  </si>
  <si>
    <t>Zvieratník [dokumentárne dielo - film] : Zvieratník - magazín o zvieratách a ich ľuďoch. : séria 2</t>
  </si>
  <si>
    <t>RTVS Bratislava (Slovensko)</t>
  </si>
  <si>
    <t>Zvieratník [dokumentárne dielo - film] : Zvieratník - magazín o zvieratách a ich ľuďoch. : séria 4</t>
  </si>
  <si>
    <t>Zvieratník [dokumentárne dielo - film] : Zvieratník - magazín o zvieratách a ich ľuďoch. : séria 9</t>
  </si>
  <si>
    <t>Zvieratník [dokumentárne dielo - film] : Zvieratník - magazín o zvieratách a ich ľuďoch. : séria 10</t>
  </si>
  <si>
    <t>Zvieratník [dokumentárne dielo - film] : Zvieratník - magazín o zvieratách a ich ľuďoch. : séria 12</t>
  </si>
  <si>
    <t>1. časť Herakles [rozhlasová hra] : Rozhlasová dramatizácia [Režisér]</t>
  </si>
  <si>
    <t>1. časť: Herakles [rozhlasová hra] : Rozhlasová dramatizácia [Autor dramatizácie literárneho diela]</t>
  </si>
  <si>
    <t>10. časť: Galácticos [rozhlasová hra] : Rozhlasová dramatizácia [Autor dramatizácie literárneho diela]</t>
  </si>
  <si>
    <t>10. časť: Galácticos [rozhlasová hra] : Rozhlasová dramatizácia [Režisér]</t>
  </si>
  <si>
    <t>11. časť: Zlaté rúno [rozhlasová hra] : Rozhlasová dramatizácia [Režisér]</t>
  </si>
  <si>
    <t>11. časť: Zlaté rúno [rozhlasová hra] : Rozhlasová dramatizácia [Autor dramatizácie literárneho diela]</t>
  </si>
  <si>
    <t>12. časť: Odyseus v ľade [rozhlasová hra] : Rozhlasová dramatizácia [Autor dramatizácie literárneho diela]</t>
  </si>
  <si>
    <t>12. časť: Odyseus v ľade [rozhlasová hra] : Rozhlasová dramatizácia [Režisér]</t>
  </si>
  <si>
    <t>13. časť: Eso [rozhlasová hra] : Rozhlasová dramatizácia [Režisér]</t>
  </si>
  <si>
    <t xml:space="preserve"> 25.09.2022</t>
  </si>
  <si>
    <t>13. časť: Eso [rozhlasová hra] : Rozhlasová dramatizácia [Autor dramatizácie literárneho diela]</t>
  </si>
  <si>
    <t>14. časť: Všetko ako má byť [rozhlasová hra] : Rozhlasová dramatizácia [Autor dramatizácie literárneho diela]</t>
  </si>
  <si>
    <t>14. časť: Všetko ako má byť [rozhlasová hra] : Rozhlasová dramatizácia [Režisér]</t>
  </si>
  <si>
    <t>15. časť: Orfeus z Burepola [rozhlasová hra] : Rozhlasová dramatizácia [Režisér]</t>
  </si>
  <si>
    <t>15. časť: Orfeus z Burepola [rozhlasová hra] : Rozhlasová dramatizácia [Autor dramatizácie literárneho diela]</t>
  </si>
  <si>
    <t>16. časť: Deväťdesiatpäť [rozhlasová hra] : Rozhlasová dramatizácia [Autor dramatizácie literárneho diela]</t>
  </si>
  <si>
    <t>16. časť: Deväťdesiatpäť [rozhlasová hra] : Rozhlasová dramatizácia [Režisér]</t>
  </si>
  <si>
    <t>17. časť: Richtár [rozhlasová hra] : Rozhlasová dramatizácia [Režisér]</t>
  </si>
  <si>
    <t xml:space="preserve"> 17. časť: Richtár [rozhlasová hra] : Rozhlasová dramatizácia [Autor dramatizácie literárneho diela]</t>
  </si>
  <si>
    <t>2. časť Skutočný muž neutrpí škodu, ani keby o hlavu prišiel [rozhlasová hra] : Rozhlasová dramatizácia [Režisér]</t>
  </si>
  <si>
    <t>2. časť Skutočný muž neutrpí škodu, ani keby o hlavu prišiel [rozhlasová hra] : Rozhlasová dramatizácia [Autor dramatizácie literárneho diela]</t>
  </si>
  <si>
    <t>3. časť: Vystri ruku nad more! [rozhlasová hra] : Rozhlasová dramatizácia [Autor dramatizácie literárneho diela]</t>
  </si>
  <si>
    <t>3. časť: Vystri ruku nad more! [rozhlasová hra] : Rozhlasová dramatizácia [Režisér]</t>
  </si>
  <si>
    <t>4. časť: Pelikán [rozhlasová hra] : Rozhlasová dramatizácia [Režisér]</t>
  </si>
  <si>
    <t>4. časť: Pelikán [rozhlasová hra] : Rozhlasová dramatizácia [Autor dramatizácie literárneho diela]</t>
  </si>
  <si>
    <t>5. časť: Pax [rozhlasová hra] : Rozhlasová dramatizácia [Autor dramatizácie literárneho diela]</t>
  </si>
  <si>
    <t>5. časť: Pax [rozhlasová hra] : Rozhlasová dramatizácia [Režisér]</t>
  </si>
  <si>
    <t>6. časť: Fénix [rozhlasová hra] : Rozhlasová dramatizácia [Režisér]</t>
  </si>
  <si>
    <t xml:space="preserve"> 05.06.2022</t>
  </si>
  <si>
    <t>6. časť: Fénix [rozhlasová hra] : Rozhlasová dramatizácia [Autor dramatizácie literárneho diela]</t>
  </si>
  <si>
    <t>7. časť: Kalich plný až po okraj [rozhlasová hra] : Rozhlasová dramatizácia [Autor dramatizácie literárneho diela]</t>
  </si>
  <si>
    <t>7. časť: Kalich plný až po okraj [rozhlasová hra] : Rozhlasová dramatizácia [Režisér]</t>
  </si>
  <si>
    <t>8. časť: Šampión [rozhlasová hra] : Rozhlasová dramatizácia [Režisér]</t>
  </si>
  <si>
    <t>8. časť: Šampión [rozhlasová hra] : Rozhlasová dramatizácia [Autor dramatizácie literárneho diela]</t>
  </si>
  <si>
    <t>9. časť: Usmievala sa [rozhlasová hra] : Rozhlasová dramatizácia [Autor dramatizácie literárneho diela]</t>
  </si>
  <si>
    <t>9. časť: Usmievala sa [rozhlasová hra] : Rozhlasová dramatizácia [Režisér]</t>
  </si>
  <si>
    <t xml:space="preserve">Autoportrét [kresba, maľba] [Realizácia] </t>
  </si>
  <si>
    <t xml:space="preserve">Blondýni a bruneti [kresba, maľba] [Realizácia] </t>
  </si>
  <si>
    <t xml:space="preserve">Destroy in proces [kresba, maľba] [Realizácia] </t>
  </si>
  <si>
    <t>Považská galéria umenia v Žiline (Slovensko)</t>
  </si>
  <si>
    <t xml:space="preserve">Fargo [kresba, maľba] [Realizácia] </t>
  </si>
  <si>
    <t xml:space="preserve">Návšteva [kresba, maľba] [Realizácia] </t>
  </si>
  <si>
    <t xml:space="preserve">Station Contemporary Art Gallery, Bratislava (Slovensko) </t>
  </si>
  <si>
    <t xml:space="preserve">Názov diela [kresba, maľba][Realizácia] </t>
  </si>
  <si>
    <t xml:space="preserve">Názov diela II. [kresba, maľba] [Realizácia] </t>
  </si>
  <si>
    <t xml:space="preserve">Otvorený ateliér [kresba, maľba] [Realizácia] </t>
  </si>
  <si>
    <t xml:space="preserve">Pravidelný režim I.- V. [kresba, maľba] </t>
  </si>
  <si>
    <t xml:space="preserve">Traja [kresba, maľba] [Realizácia] </t>
  </si>
  <si>
    <t xml:space="preserve">Педагогический факультет. Университет Константина Философа в Нитре (slov. Univerzita Konštantína Filozofa v Nitre. Pedagogická fakulta) [vizuálna komunikácia] [Realizácia] </t>
  </si>
  <si>
    <t>Nitra (Slovensko) : Univerzita Konštantína Filozofa v Nitre</t>
  </si>
  <si>
    <t>SR1 - štandardný výstup regionálneho dosahu s veľkým rozsahom</t>
  </si>
  <si>
    <t>Hubinská, Zuzana (1992-)</t>
  </si>
  <si>
    <t>Marcel Dupré: Krížová cesta op. 29 [tanečné divadlo] [Choreograf]</t>
  </si>
  <si>
    <t>Kláštor Misijnej kongregácie služobníc Ducha Svätého, Ivanka pri Nitre (Slovensko)</t>
  </si>
  <si>
    <t xml:space="preserve">„Happy Birthday, Johann Sebastian Bach!“ [klasická hudba] </t>
  </si>
  <si>
    <t>Nitra (Slovensko) : Nitrianska hudobná jar 2022</t>
  </si>
  <si>
    <t>17.03.2022-07.04.2022</t>
  </si>
  <si>
    <t>2. Komorný koncert Ars Nova in memoriam Jozef Podprocký [klasická hudba]</t>
  </si>
  <si>
    <t>Košice (Slovensko) : ARS NOVA</t>
  </si>
  <si>
    <t>22.03.2022-01.04.2022</t>
  </si>
  <si>
    <t>Gabriel Fauré: Requiem, op. 48 [klasická hudba]</t>
  </si>
  <si>
    <t>Kostol Najsvätejšieho Spasiteľa v Bratislave (Jezuiti) (Slovensko)</t>
  </si>
  <si>
    <t xml:space="preserve">Marcel Dupré: Krížová cesta op. 29 [klasická hudba] </t>
  </si>
  <si>
    <t xml:space="preserve">Na ceste domov [kresba, maľba] [Realizácia] </t>
  </si>
  <si>
    <t>SR2 - štandardný výstup regionálneho dosahu so stredným rozsahom</t>
  </si>
  <si>
    <t>Diplom 2022 [vizuálna komunikácia] [Realizácia]</t>
  </si>
  <si>
    <t>(Slovensko) : Univerzita Konštantína Filozofa v Nitre. Pedagogická fakulta UKF</t>
  </si>
  <si>
    <t>Tiché správy Zeme [skupinová stála výstava] : výstava detských výtvarných diel [Kurátor výstavy]</t>
  </si>
  <si>
    <t>Banská Štiavnica (Slovensko)</t>
  </si>
  <si>
    <t>11.06.2022-30.04.2023</t>
  </si>
  <si>
    <t>Zuzana Svatik a Anna Mária Beňová: The mediumm is the message [skupinová krátkodobá výstava] [Kurátor výstavy]</t>
  </si>
  <si>
    <t xml:space="preserve">Bratislava (Slovensko) </t>
  </si>
  <si>
    <t xml:space="preserve"> 08.09.2022-09.10.2022</t>
  </si>
  <si>
    <t xml:space="preserve">Koncert k jubileu [klasická hudba] </t>
  </si>
  <si>
    <t>Bratislava (Slovensko) : Vysoká škola múzických umení v Bratislave</t>
  </si>
  <si>
    <t xml:space="preserve">Konfrontácie: G. Ph. Telemann - C. Chaminade [klasická hudba] </t>
  </si>
  <si>
    <t>Konfrontácie: J. S. Bach - J. Grešák - H. A. Stamm [klasická hudba]</t>
  </si>
  <si>
    <t xml:space="preserve">Synagóga – koncertná a výstavná sieň mesta Nitry (Slovensko) </t>
  </si>
  <si>
    <t xml:space="preserve">Merina - Pohľad na nakladaciu rampu s výťahom z druhej strany [kresba, maľba] [Realizácia] </t>
  </si>
  <si>
    <t xml:space="preserve">Natália a Martin [kresba, maľba] [Realizácia] </t>
  </si>
  <si>
    <t xml:space="preserve">Silvester [kresba, maľba] [Realizácia] </t>
  </si>
  <si>
    <t>SR3 - štandardný výstup regionálneho dosahu s malým rozsahom</t>
  </si>
  <si>
    <t>Juraj Toman&amp;amp;Fargo [dokumentárne dielo - film]</t>
  </si>
  <si>
    <t>Trenčín (Slovensko) : Európske hlavné mesto kultúry 2026 - Trenčín</t>
  </si>
  <si>
    <t>Pani lesa [dokumentárne dielo - film] = The Lady of the Woods</t>
  </si>
  <si>
    <t xml:space="preserve">Vzdušné zámky [samostatná krátkodobá výstava] : autorská výstava fotografií Rudolfa Minárika [Kurátor výstavy] </t>
  </si>
  <si>
    <t xml:space="preserve">Krajské osvetové stredisko v Nitre (Slovensko) </t>
  </si>
  <si>
    <t>04.10.2022-16.12.2022</t>
  </si>
  <si>
    <t xml:space="preserve">Môj únik/My Escapism [Kurátor výstavy] </t>
  </si>
  <si>
    <t xml:space="preserve">Galéria Univerzum PF UKF v Nitre (Slovensko) </t>
  </si>
  <si>
    <t>10.11.2022-22.11.2022</t>
  </si>
  <si>
    <t xml:space="preserve">Slová - rozšírenie/Words - Extension [samostatná krátkodobá výstava] [Kurátor výstavy] </t>
  </si>
  <si>
    <t>Antonín Dvořák: Biblické piesne, op. 99 (výber) [klasická hudba]</t>
  </si>
  <si>
    <t xml:space="preserve">Kostol Najsvätejšieho Spasiteľa v Bratislave (Jezuiti) (Slovensko) </t>
  </si>
  <si>
    <t>Arvo Pärt: De Profundis [klasická hudba]</t>
  </si>
  <si>
    <t>Jezuitský kostol Najsvätejšieho Spasiteľa, Bratislava (Slovensko)</t>
  </si>
  <si>
    <t>Benefičný koncert Chvála vzájomnosti: E. Gigout - J. S. Bach - Ch. M. Widor [klasická hudba]</t>
  </si>
  <si>
    <t xml:space="preserve">Kláštorný kostol sv. Jána Krstiteľa Rádu premonštrátov, Jasov (Slovensko) </t>
  </si>
  <si>
    <t>Benefičný koncert: J. S. Bach [klasická hudba] : Pomoc ľuďom utekajúcim pred vojnou na Ukrajine</t>
  </si>
  <si>
    <t>Evanjelický a.v. kostol Svätého Ducha v Nitre (Slovensko)</t>
  </si>
  <si>
    <t xml:space="preserve">Benefičný koncert: T. Albinoni - A. Corelli [klasická hudba] : Pomoc ľuďom utekajúcim pred vojnou na Ukrajine </t>
  </si>
  <si>
    <t xml:space="preserve">Gabriel Fauré: Ave Verum, op. 65, č. 1 [klasická hudba] </t>
  </si>
  <si>
    <t xml:space="preserve">Červený deň [kresba, maľba] [Realizácia] </t>
  </si>
  <si>
    <t>4.09.2022-05.10.2022</t>
  </si>
  <si>
    <t xml:space="preserve">Nočná situácia 2 [kresba, maľba] [Realizácia] </t>
  </si>
  <si>
    <t xml:space="preserve">Noční psi [kresba, maľba] [Realizácia] </t>
  </si>
  <si>
    <t xml:space="preserve">Žltý dom [kresba, maľba] [Realizácia] </t>
  </si>
  <si>
    <t>ZM1 - zásadný výstup medzinárodného dosahu s veľkým rozsahom</t>
  </si>
  <si>
    <t>Turzák, Tomáš (1984-)</t>
  </si>
  <si>
    <t>Panoráma Vysokých Tatier od Popradu [kresba, maľba]</t>
  </si>
  <si>
    <t>Slovenský inštitút vo Varšave (Poľsko)</t>
  </si>
  <si>
    <t>20.01.2022-28.02.2022</t>
  </si>
  <si>
    <t xml:space="preserve">Pohľad na Galériu Gánku [kresba, maľba] </t>
  </si>
  <si>
    <t xml:space="preserve">Vidla a Havran [kresba, maľba] </t>
  </si>
  <si>
    <t>ZM2 - zásadný výstup medzinárodného dosahu so stredným rozsahom</t>
  </si>
  <si>
    <t xml:space="preserve">Gerlach a Zadný Gerlach [kresba, maľba] </t>
  </si>
  <si>
    <t xml:space="preserve">Jesenná panoráma z Lomnického sedla [kresba, maľba] </t>
  </si>
  <si>
    <t xml:space="preserve">Muráň a Nový vrch [kresba, maľba] </t>
  </si>
  <si>
    <t>Novembrová impresia [kresba, maľba]</t>
  </si>
  <si>
    <t>Panoráma Tatier od východu [kresba, maľba]</t>
  </si>
  <si>
    <t xml:space="preserve">Po hrebeni na hrane [kresba, maľba] </t>
  </si>
  <si>
    <t>Poetika pod Kriváňom [kresba, maľba]</t>
  </si>
  <si>
    <t xml:space="preserve">Prostredný hrot [kresba, maľba] </t>
  </si>
  <si>
    <t>Tatranská impresia II. (Lomnický štít) [kresba, maľba]</t>
  </si>
  <si>
    <t xml:space="preserve">Tatranská impresia III. (Slavkovský štít) [kresba, maľba] </t>
  </si>
  <si>
    <t>Tatranská panoráma [kresba, maľba]</t>
  </si>
  <si>
    <t xml:space="preserve">Tatry od Veľkej Lomnice [kresba, maľba] </t>
  </si>
  <si>
    <t>Večerné Belianky [kresba, maľba]</t>
  </si>
  <si>
    <t xml:space="preserve">Žabí kôň [kresba, maľba] </t>
  </si>
  <si>
    <t>ZM3 - zásadný výstup medzinárodného dosahu s malým rozsahom</t>
  </si>
  <si>
    <t>Impresia (Tatry z Poľska) [kresba, maľba]</t>
  </si>
  <si>
    <t>Kačacie štíty [kresba, maľba]</t>
  </si>
  <si>
    <t>Lomnický štít v zime [kresba, maľba]</t>
  </si>
  <si>
    <t>Tatranská impresia V. (Gerlach) [kresba, maľba]</t>
  </si>
  <si>
    <t xml:space="preserve">Tatranská mozaika (Bielovodskou dol. II.) [kresba, maľba] </t>
  </si>
  <si>
    <t>ZN3 - zásadný výstup národného dosahu s malým rozsahom</t>
  </si>
  <si>
    <t>Príbeh Meriny [dokumentárne dielo - film] : Príbeh Meriny a jej zašlá sláva</t>
  </si>
  <si>
    <t>Bratislava (Slovensko) : Kino Lumière</t>
  </si>
  <si>
    <t>Tabuľka č. 23</t>
  </si>
  <si>
    <t>Projekty UKF zo štrukturálnch fondov EÚ v rokoch 2021 a 2022</t>
  </si>
  <si>
    <t>Tabuľka č. 24</t>
  </si>
  <si>
    <t>Rozvojové projekty v rokoch 2021 a2022</t>
  </si>
  <si>
    <t>Tabuľková príloha
k Výročnej správe o činnosti vysokej školy za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</si>
</sst>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family val="1"/>
      <charset val="238"/>
    </font>
    <font>
      <b/>
      <sz val="11.5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u/>
      <sz val="12"/>
      <color theme="10"/>
      <name val="Times New Roman"/>
      <family val="1"/>
      <charset val="238"/>
    </font>
    <font>
      <b/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9" fontId="13" fillId="0" borderId="0" applyFont="0" applyFill="0" applyBorder="0" applyAlignment="0" applyProtection="0"/>
    <xf numFmtId="0" fontId="20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17" fillId="0" borderId="0"/>
    <xf numFmtId="0" fontId="41" fillId="0" borderId="0" applyNumberFormat="0" applyFill="0" applyBorder="0" applyAlignment="0" applyProtection="0"/>
  </cellStyleXfs>
  <cellXfs count="69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/>
    <xf numFmtId="0" fontId="0" fillId="0" borderId="0" xfId="0" applyBorder="1" applyAlignment="1"/>
    <xf numFmtId="0" fontId="6" fillId="0" borderId="0" xfId="0" applyFont="1"/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9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9" fillId="0" borderId="0" xfId="0" applyFont="1" applyAlignment="1">
      <alignment vertical="center" wrapText="1"/>
    </xf>
    <xf numFmtId="0" fontId="1" fillId="0" borderId="0" xfId="0" applyFont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6" fillId="0" borderId="0" xfId="0" applyFont="1" applyFill="1" applyBorder="1"/>
    <xf numFmtId="0" fontId="0" fillId="0" borderId="0" xfId="0" applyFill="1" applyAlignment="1">
      <alignment wrapText="1"/>
    </xf>
    <xf numFmtId="0" fontId="6" fillId="2" borderId="1" xfId="0" applyFont="1" applyFill="1" applyBorder="1"/>
    <xf numFmtId="0" fontId="0" fillId="0" borderId="4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1" xfId="0" applyBorder="1" applyAlignment="1">
      <alignment horizontal="center" vertical="center" wrapText="1"/>
    </xf>
    <xf numFmtId="0" fontId="0" fillId="0" borderId="4" xfId="0" applyBorder="1" applyAlignment="1"/>
    <xf numFmtId="0" fontId="0" fillId="0" borderId="32" xfId="0" applyBorder="1"/>
    <xf numFmtId="0" fontId="0" fillId="0" borderId="13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2" borderId="1" xfId="0" applyFill="1" applyBorder="1" applyAlignment="1"/>
    <xf numFmtId="0" fontId="6" fillId="2" borderId="1" xfId="0" applyFont="1" applyFill="1" applyBorder="1" applyAlignment="1"/>
    <xf numFmtId="164" fontId="0" fillId="2" borderId="1" xfId="0" applyNumberFormat="1" applyFill="1" applyBorder="1" applyAlignment="1"/>
    <xf numFmtId="0" fontId="6" fillId="0" borderId="0" xfId="0" applyFont="1" applyFill="1"/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/>
    <xf numFmtId="0" fontId="18" fillId="0" borderId="0" xfId="0" applyFont="1" applyAlignment="1">
      <alignment vertical="top" wrapText="1"/>
    </xf>
    <xf numFmtId="3" fontId="19" fillId="0" borderId="0" xfId="0" applyNumberFormat="1" applyFont="1" applyFill="1" applyBorder="1" applyAlignment="1">
      <alignment vertical="top" wrapText="1"/>
    </xf>
    <xf numFmtId="0" fontId="18" fillId="0" borderId="0" xfId="0" applyFont="1" applyBorder="1" applyAlignment="1">
      <alignment vertical="top"/>
    </xf>
    <xf numFmtId="3" fontId="19" fillId="0" borderId="0" xfId="2" applyNumberFormat="1" applyFont="1" applyFill="1" applyBorder="1" applyAlignment="1">
      <alignment vertical="top" wrapText="1"/>
    </xf>
    <xf numFmtId="3" fontId="21" fillId="0" borderId="0" xfId="2" applyNumberFormat="1" applyFont="1" applyFill="1" applyBorder="1" applyAlignment="1">
      <alignment vertical="center" wrapText="1"/>
    </xf>
    <xf numFmtId="3" fontId="19" fillId="0" borderId="0" xfId="2" applyNumberFormat="1" applyFont="1" applyBorder="1" applyAlignment="1">
      <alignment vertical="top" wrapText="1"/>
    </xf>
    <xf numFmtId="3" fontId="19" fillId="0" borderId="0" xfId="2" applyNumberFormat="1" applyFont="1" applyBorder="1" applyAlignment="1">
      <alignment vertical="center" wrapText="1"/>
    </xf>
    <xf numFmtId="3" fontId="19" fillId="0" borderId="0" xfId="3" applyNumberFormat="1" applyFont="1" applyFill="1" applyBorder="1" applyAlignment="1">
      <alignment vertical="center" wrapText="1"/>
    </xf>
    <xf numFmtId="3" fontId="19" fillId="0" borderId="0" xfId="4" applyNumberFormat="1" applyFont="1" applyFill="1" applyBorder="1" applyAlignment="1">
      <alignment vertical="center" wrapText="1"/>
    </xf>
    <xf numFmtId="3" fontId="19" fillId="0" borderId="0" xfId="5" applyNumberFormat="1" applyFont="1" applyFill="1" applyBorder="1" applyAlignment="1">
      <alignment vertical="center" wrapText="1"/>
    </xf>
    <xf numFmtId="0" fontId="18" fillId="0" borderId="0" xfId="0" applyFont="1" applyBorder="1" applyAlignment="1"/>
    <xf numFmtId="0" fontId="8" fillId="0" borderId="0" xfId="0" applyFont="1" applyAlignment="1">
      <alignment vertical="center"/>
    </xf>
    <xf numFmtId="0" fontId="18" fillId="0" borderId="0" xfId="0" applyFont="1" applyBorder="1" applyAlignment="1">
      <alignment vertical="top" wrapText="1"/>
    </xf>
    <xf numFmtId="3" fontId="19" fillId="0" borderId="0" xfId="3" applyNumberFormat="1" applyFont="1" applyFill="1" applyBorder="1" applyAlignment="1">
      <alignment vertical="top" wrapText="1"/>
    </xf>
    <xf numFmtId="3" fontId="19" fillId="0" borderId="0" xfId="4" applyNumberFormat="1" applyFont="1" applyFill="1" applyBorder="1" applyAlignment="1">
      <alignment vertical="top" wrapText="1"/>
    </xf>
    <xf numFmtId="3" fontId="19" fillId="0" borderId="0" xfId="5" applyNumberFormat="1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3" xfId="0" applyBorder="1"/>
    <xf numFmtId="0" fontId="0" fillId="0" borderId="39" xfId="0" applyBorder="1"/>
    <xf numFmtId="0" fontId="0" fillId="0" borderId="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9" xfId="0" applyBorder="1" applyAlignment="1">
      <alignment wrapText="1"/>
    </xf>
    <xf numFmtId="0" fontId="0" fillId="2" borderId="37" xfId="0" applyFill="1" applyBorder="1"/>
    <xf numFmtId="0" fontId="0" fillId="2" borderId="50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" borderId="38" xfId="0" applyFill="1" applyBorder="1"/>
    <xf numFmtId="164" fontId="0" fillId="2" borderId="13" xfId="0" applyNumberFormat="1" applyFill="1" applyBorder="1"/>
    <xf numFmtId="164" fontId="0" fillId="2" borderId="31" xfId="0" applyNumberFormat="1" applyFill="1" applyBorder="1"/>
    <xf numFmtId="0" fontId="6" fillId="2" borderId="37" xfId="0" applyFont="1" applyFill="1" applyBorder="1"/>
    <xf numFmtId="0" fontId="6" fillId="2" borderId="43" xfId="0" applyFont="1" applyFill="1" applyBorder="1" applyAlignment="1"/>
    <xf numFmtId="0" fontId="6" fillId="2" borderId="51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2" borderId="37" xfId="0" applyFill="1" applyBorder="1" applyAlignment="1">
      <alignment horizontal="center"/>
    </xf>
    <xf numFmtId="0" fontId="0" fillId="2" borderId="40" xfId="0" applyFill="1" applyBorder="1"/>
    <xf numFmtId="0" fontId="6" fillId="2" borderId="42" xfId="0" applyFont="1" applyFill="1" applyBorder="1" applyAlignment="1">
      <alignment horizontal="left" vertical="center"/>
    </xf>
    <xf numFmtId="0" fontId="16" fillId="0" borderId="13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left"/>
    </xf>
    <xf numFmtId="0" fontId="22" fillId="2" borderId="1" xfId="0" applyFont="1" applyFill="1" applyBorder="1"/>
    <xf numFmtId="0" fontId="22" fillId="2" borderId="54" xfId="0" applyFont="1" applyFill="1" applyBorder="1"/>
    <xf numFmtId="0" fontId="22" fillId="2" borderId="52" xfId="0" applyFont="1" applyFill="1" applyBorder="1"/>
    <xf numFmtId="0" fontId="22" fillId="2" borderId="1" xfId="1" applyNumberFormat="1" applyFont="1" applyFill="1" applyBorder="1"/>
    <xf numFmtId="164" fontId="22" fillId="2" borderId="1" xfId="0" applyNumberFormat="1" applyFont="1" applyFill="1" applyBorder="1"/>
    <xf numFmtId="164" fontId="22" fillId="2" borderId="54" xfId="0" applyNumberFormat="1" applyFont="1" applyFill="1" applyBorder="1"/>
    <xf numFmtId="0" fontId="22" fillId="0" borderId="33" xfId="0" applyFont="1" applyFill="1" applyBorder="1" applyAlignment="1">
      <alignment horizontal="left" wrapText="1"/>
    </xf>
    <xf numFmtId="0" fontId="22" fillId="0" borderId="1" xfId="1" applyNumberFormat="1" applyFont="1" applyFill="1" applyBorder="1"/>
    <xf numFmtId="164" fontId="22" fillId="0" borderId="1" xfId="0" applyNumberFormat="1" applyFont="1" applyFill="1" applyBorder="1"/>
    <xf numFmtId="164" fontId="22" fillId="0" borderId="39" xfId="0" applyNumberFormat="1" applyFont="1" applyFill="1" applyBorder="1"/>
    <xf numFmtId="164" fontId="22" fillId="0" borderId="33" xfId="0" applyNumberFormat="1" applyFont="1" applyFill="1" applyBorder="1"/>
    <xf numFmtId="164" fontId="22" fillId="0" borderId="8" xfId="0" applyNumberFormat="1" applyFont="1" applyFill="1" applyBorder="1"/>
    <xf numFmtId="0" fontId="22" fillId="0" borderId="33" xfId="0" applyFont="1" applyBorder="1" applyAlignment="1">
      <alignment horizontal="left" wrapText="1"/>
    </xf>
    <xf numFmtId="0" fontId="22" fillId="0" borderId="1" xfId="0" applyFont="1" applyBorder="1"/>
    <xf numFmtId="0" fontId="22" fillId="0" borderId="39" xfId="0" applyFont="1" applyBorder="1"/>
    <xf numFmtId="0" fontId="22" fillId="0" borderId="33" xfId="0" applyFont="1" applyBorder="1"/>
    <xf numFmtId="0" fontId="22" fillId="2" borderId="33" xfId="0" applyFont="1" applyFill="1" applyBorder="1" applyAlignment="1">
      <alignment horizontal="left" wrapText="1"/>
    </xf>
    <xf numFmtId="0" fontId="22" fillId="2" borderId="3" xfId="0" applyFont="1" applyFill="1" applyBorder="1"/>
    <xf numFmtId="0" fontId="22" fillId="2" borderId="36" xfId="0" applyFont="1" applyFill="1" applyBorder="1"/>
    <xf numFmtId="0" fontId="22" fillId="2" borderId="34" xfId="0" applyFont="1" applyFill="1" applyBorder="1"/>
    <xf numFmtId="0" fontId="22" fillId="2" borderId="27" xfId="0" applyFont="1" applyFill="1" applyBorder="1" applyAlignment="1">
      <alignment horizontal="left" wrapText="1"/>
    </xf>
    <xf numFmtId="164" fontId="22" fillId="2" borderId="13" xfId="1" applyNumberFormat="1" applyFont="1" applyFill="1" applyBorder="1"/>
    <xf numFmtId="164" fontId="22" fillId="2" borderId="31" xfId="1" applyNumberFormat="1" applyFont="1" applyFill="1" applyBorder="1"/>
    <xf numFmtId="164" fontId="22" fillId="2" borderId="51" xfId="1" applyNumberFormat="1" applyFont="1" applyFill="1" applyBorder="1"/>
    <xf numFmtId="0" fontId="22" fillId="0" borderId="0" xfId="0" applyFont="1" applyAlignment="1">
      <alignment horizontal="left"/>
    </xf>
    <xf numFmtId="164" fontId="22" fillId="2" borderId="41" xfId="0" applyNumberFormat="1" applyFont="1" applyFill="1" applyBorder="1"/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2" borderId="8" xfId="0" applyFont="1" applyFill="1" applyBorder="1"/>
    <xf numFmtId="164" fontId="22" fillId="2" borderId="8" xfId="0" applyNumberFormat="1" applyFont="1" applyFill="1" applyBorder="1"/>
    <xf numFmtId="0" fontId="22" fillId="0" borderId="8" xfId="0" applyFont="1" applyBorder="1"/>
    <xf numFmtId="0" fontId="22" fillId="2" borderId="17" xfId="0" applyFont="1" applyFill="1" applyBorder="1"/>
    <xf numFmtId="164" fontId="22" fillId="2" borderId="53" xfId="1" applyNumberFormat="1" applyFont="1" applyFill="1" applyBorder="1"/>
    <xf numFmtId="0" fontId="22" fillId="2" borderId="40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164" fontId="22" fillId="0" borderId="41" xfId="0" applyNumberFormat="1" applyFont="1" applyFill="1" applyBorder="1"/>
    <xf numFmtId="0" fontId="22" fillId="0" borderId="41" xfId="0" applyFont="1" applyBorder="1"/>
    <xf numFmtId="0" fontId="22" fillId="2" borderId="49" xfId="0" applyFont="1" applyFill="1" applyBorder="1"/>
    <xf numFmtId="164" fontId="22" fillId="2" borderId="42" xfId="1" applyNumberFormat="1" applyFont="1" applyFill="1" applyBorder="1"/>
    <xf numFmtId="164" fontId="22" fillId="2" borderId="52" xfId="0" applyNumberFormat="1" applyFont="1" applyFill="1" applyBorder="1"/>
    <xf numFmtId="0" fontId="8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/>
    </xf>
    <xf numFmtId="0" fontId="17" fillId="0" borderId="57" xfId="0" applyFont="1" applyFill="1" applyBorder="1" applyAlignment="1">
      <alignment horizontal="center" vertical="center"/>
    </xf>
    <xf numFmtId="0" fontId="17" fillId="0" borderId="50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17" fillId="0" borderId="44" xfId="0" applyFont="1" applyFill="1" applyBorder="1" applyAlignment="1">
      <alignment horizontal="center" vertical="center"/>
    </xf>
    <xf numFmtId="0" fontId="28" fillId="0" borderId="0" xfId="0" applyFont="1" applyFill="1" applyBorder="1"/>
    <xf numFmtId="0" fontId="29" fillId="0" borderId="0" xfId="0" applyFont="1" applyFill="1" applyBorder="1"/>
    <xf numFmtId="0" fontId="28" fillId="0" borderId="0" xfId="0" applyFont="1" applyFill="1" applyAlignment="1">
      <alignment horizontal="center"/>
    </xf>
    <xf numFmtId="0" fontId="29" fillId="0" borderId="0" xfId="0" applyFont="1"/>
    <xf numFmtId="0" fontId="28" fillId="0" borderId="0" xfId="0" applyFont="1" applyBorder="1"/>
    <xf numFmtId="0" fontId="30" fillId="0" borderId="0" xfId="0" applyFont="1" applyAlignment="1">
      <alignment horizontal="center"/>
    </xf>
    <xf numFmtId="0" fontId="29" fillId="0" borderId="0" xfId="0" applyFont="1" applyBorder="1"/>
    <xf numFmtId="0" fontId="31" fillId="0" borderId="0" xfId="0" applyFont="1" applyBorder="1" applyAlignment="1">
      <alignment vertical="top" wrapText="1"/>
    </xf>
    <xf numFmtId="14" fontId="0" fillId="0" borderId="4" xfId="0" applyNumberFormat="1" applyBorder="1"/>
    <xf numFmtId="0" fontId="6" fillId="0" borderId="2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0" fillId="0" borderId="4" xfId="0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32" fillId="3" borderId="61" xfId="0" applyFont="1" applyFill="1" applyBorder="1" applyAlignment="1">
      <alignment horizontal="center"/>
    </xf>
    <xf numFmtId="0" fontId="32" fillId="3" borderId="65" xfId="0" applyFont="1" applyFill="1" applyBorder="1" applyAlignment="1">
      <alignment horizontal="center" vertical="center" wrapText="1"/>
    </xf>
    <xf numFmtId="0" fontId="0" fillId="3" borderId="66" xfId="0" applyFill="1" applyBorder="1" applyAlignment="1">
      <alignment horizontal="center" vertical="center" wrapText="1"/>
    </xf>
    <xf numFmtId="0" fontId="0" fillId="3" borderId="67" xfId="0" applyFill="1" applyBorder="1" applyAlignment="1">
      <alignment horizontal="center" vertical="center" wrapText="1"/>
    </xf>
    <xf numFmtId="0" fontId="0" fillId="3" borderId="69" xfId="0" applyFill="1" applyBorder="1" applyAlignment="1">
      <alignment horizontal="center" vertical="center" wrapText="1"/>
    </xf>
    <xf numFmtId="0" fontId="0" fillId="0" borderId="70" xfId="0" applyBorder="1" applyAlignment="1">
      <alignment horizontal="left" vertical="center" wrapText="1"/>
    </xf>
    <xf numFmtId="0" fontId="0" fillId="0" borderId="66" xfId="0" applyBorder="1" applyAlignment="1">
      <alignment vertical="center" wrapText="1"/>
    </xf>
    <xf numFmtId="4" fontId="0" fillId="0" borderId="66" xfId="0" applyNumberFormat="1" applyBorder="1" applyAlignment="1">
      <alignment vertical="center" wrapText="1"/>
    </xf>
    <xf numFmtId="4" fontId="0" fillId="0" borderId="67" xfId="0" applyNumberFormat="1" applyBorder="1" applyAlignment="1">
      <alignment vertical="center" wrapText="1"/>
    </xf>
    <xf numFmtId="0" fontId="0" fillId="3" borderId="71" xfId="0" applyFill="1" applyBorder="1" applyAlignment="1">
      <alignment vertical="center" wrapText="1"/>
    </xf>
    <xf numFmtId="0" fontId="0" fillId="3" borderId="72" xfId="0" applyFill="1" applyBorder="1" applyAlignment="1">
      <alignment vertical="center" wrapText="1"/>
    </xf>
    <xf numFmtId="4" fontId="0" fillId="3" borderId="72" xfId="0" applyNumberFormat="1" applyFill="1" applyBorder="1" applyAlignment="1">
      <alignment vertical="center" wrapText="1"/>
    </xf>
    <xf numFmtId="4" fontId="0" fillId="3" borderId="73" xfId="0" applyNumberFormat="1" applyFill="1" applyBorder="1" applyAlignment="1">
      <alignment vertical="center" wrapText="1"/>
    </xf>
    <xf numFmtId="0" fontId="33" fillId="0" borderId="0" xfId="0" applyFont="1"/>
    <xf numFmtId="0" fontId="8" fillId="0" borderId="0" xfId="0" applyFont="1"/>
    <xf numFmtId="0" fontId="28" fillId="3" borderId="61" xfId="0" applyFont="1" applyFill="1" applyBorder="1" applyAlignment="1">
      <alignment horizontal="center"/>
    </xf>
    <xf numFmtId="0" fontId="28" fillId="3" borderId="65" xfId="0" applyFont="1" applyFill="1" applyBorder="1" applyAlignment="1">
      <alignment horizontal="center" vertical="center" wrapText="1"/>
    </xf>
    <xf numFmtId="0" fontId="6" fillId="3" borderId="66" xfId="0" applyFont="1" applyFill="1" applyBorder="1" applyAlignment="1">
      <alignment horizontal="center" vertical="center" wrapText="1"/>
    </xf>
    <xf numFmtId="0" fontId="6" fillId="3" borderId="67" xfId="0" applyFont="1" applyFill="1" applyBorder="1" applyAlignment="1">
      <alignment horizontal="center" vertical="center" wrapText="1"/>
    </xf>
    <xf numFmtId="0" fontId="6" fillId="3" borderId="69" xfId="0" applyFont="1" applyFill="1" applyBorder="1" applyAlignment="1">
      <alignment horizontal="center" vertical="center" wrapText="1"/>
    </xf>
    <xf numFmtId="0" fontId="6" fillId="0" borderId="70" xfId="0" applyFont="1" applyBorder="1" applyAlignment="1">
      <alignment horizontal="left" vertical="center" wrapText="1"/>
    </xf>
    <xf numFmtId="0" fontId="6" fillId="0" borderId="66" xfId="0" applyFont="1" applyBorder="1" applyAlignment="1">
      <alignment vertical="center" wrapText="1"/>
    </xf>
    <xf numFmtId="4" fontId="6" fillId="0" borderId="66" xfId="0" applyNumberFormat="1" applyFont="1" applyBorder="1" applyAlignment="1">
      <alignment vertical="center" wrapText="1"/>
    </xf>
    <xf numFmtId="4" fontId="6" fillId="0" borderId="67" xfId="0" applyNumberFormat="1" applyFont="1" applyBorder="1" applyAlignment="1">
      <alignment vertical="center" wrapText="1"/>
    </xf>
    <xf numFmtId="0" fontId="6" fillId="3" borderId="71" xfId="0" applyFont="1" applyFill="1" applyBorder="1" applyAlignment="1">
      <alignment vertical="center" wrapText="1"/>
    </xf>
    <xf numFmtId="0" fontId="6" fillId="3" borderId="72" xfId="0" applyFont="1" applyFill="1" applyBorder="1" applyAlignment="1">
      <alignment vertical="center" wrapText="1"/>
    </xf>
    <xf numFmtId="4" fontId="6" fillId="3" borderId="72" xfId="0" applyNumberFormat="1" applyFont="1" applyFill="1" applyBorder="1" applyAlignment="1">
      <alignment vertical="center" wrapText="1"/>
    </xf>
    <xf numFmtId="4" fontId="6" fillId="3" borderId="73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3" borderId="66" xfId="0" applyFont="1" applyFill="1" applyBorder="1" applyAlignment="1">
      <alignment horizontal="center"/>
    </xf>
    <xf numFmtId="0" fontId="6" fillId="3" borderId="67" xfId="0" applyFont="1" applyFill="1" applyBorder="1" applyAlignment="1">
      <alignment horizontal="center"/>
    </xf>
    <xf numFmtId="0" fontId="6" fillId="0" borderId="70" xfId="0" applyFont="1" applyBorder="1" applyAlignment="1">
      <alignment vertical="center" wrapText="1"/>
    </xf>
    <xf numFmtId="0" fontId="6" fillId="0" borderId="74" xfId="0" applyFont="1" applyBorder="1" applyAlignment="1">
      <alignment vertical="center" wrapText="1"/>
    </xf>
    <xf numFmtId="4" fontId="6" fillId="0" borderId="75" xfId="0" applyNumberFormat="1" applyFont="1" applyBorder="1" applyAlignment="1">
      <alignment vertical="center" wrapText="1"/>
    </xf>
    <xf numFmtId="4" fontId="6" fillId="0" borderId="76" xfId="0" applyNumberFormat="1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3" fontId="34" fillId="4" borderId="1" xfId="0" applyNumberFormat="1" applyFont="1" applyFill="1" applyBorder="1" applyAlignment="1">
      <alignment horizontal="right"/>
    </xf>
    <xf numFmtId="0" fontId="36" fillId="0" borderId="1" xfId="0" applyFont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3" fontId="34" fillId="5" borderId="1" xfId="0" applyNumberFormat="1" applyFont="1" applyFill="1" applyBorder="1" applyAlignment="1">
      <alignment horizontal="right"/>
    </xf>
    <xf numFmtId="0" fontId="39" fillId="0" borderId="0" xfId="0" applyFont="1"/>
    <xf numFmtId="0" fontId="0" fillId="3" borderId="0" xfId="0" applyFill="1"/>
    <xf numFmtId="3" fontId="36" fillId="2" borderId="1" xfId="0" applyNumberFormat="1" applyFont="1" applyFill="1" applyBorder="1" applyAlignment="1">
      <alignment horizontal="right"/>
    </xf>
    <xf numFmtId="3" fontId="38" fillId="2" borderId="1" xfId="0" applyNumberFormat="1" applyFont="1" applyFill="1" applyBorder="1" applyAlignment="1">
      <alignment horizontal="right"/>
    </xf>
    <xf numFmtId="0" fontId="0" fillId="2" borderId="0" xfId="0" applyFill="1"/>
    <xf numFmtId="0" fontId="35" fillId="2" borderId="1" xfId="0" applyFont="1" applyFill="1" applyBorder="1"/>
    <xf numFmtId="3" fontId="34" fillId="2" borderId="1" xfId="0" applyNumberFormat="1" applyFont="1" applyFill="1" applyBorder="1" applyAlignment="1">
      <alignment horizontal="right"/>
    </xf>
    <xf numFmtId="0" fontId="36" fillId="3" borderId="1" xfId="0" applyFont="1" applyFill="1" applyBorder="1"/>
    <xf numFmtId="0" fontId="37" fillId="3" borderId="1" xfId="0" applyFont="1" applyFill="1" applyBorder="1"/>
    <xf numFmtId="0" fontId="32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32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35" fillId="3" borderId="1" xfId="0" applyFont="1" applyFill="1" applyBorder="1" applyAlignment="1">
      <alignment horizontal="center"/>
    </xf>
    <xf numFmtId="0" fontId="0" fillId="0" borderId="13" xfId="0" applyFont="1" applyBorder="1" applyAlignment="1">
      <alignment horizontal="center" wrapText="1"/>
    </xf>
    <xf numFmtId="0" fontId="0" fillId="0" borderId="13" xfId="0" applyFont="1" applyBorder="1" applyAlignment="1">
      <alignment wrapText="1"/>
    </xf>
    <xf numFmtId="0" fontId="0" fillId="0" borderId="13" xfId="0" applyFont="1" applyFill="1" applyBorder="1" applyAlignment="1">
      <alignment horizontal="center" wrapText="1"/>
    </xf>
    <xf numFmtId="0" fontId="0" fillId="0" borderId="31" xfId="0" applyFont="1" applyBorder="1" applyAlignment="1">
      <alignment wrapText="1"/>
    </xf>
    <xf numFmtId="0" fontId="36" fillId="0" borderId="4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3" xfId="0" applyFont="1" applyBorder="1"/>
    <xf numFmtId="0" fontId="36" fillId="0" borderId="33" xfId="0" applyFont="1" applyBorder="1" applyAlignment="1">
      <alignment horizontal="center"/>
    </xf>
    <xf numFmtId="0" fontId="0" fillId="0" borderId="1" xfId="0" applyFont="1" applyBorder="1"/>
    <xf numFmtId="0" fontId="0" fillId="2" borderId="1" xfId="0" applyFont="1" applyFill="1" applyBorder="1"/>
    <xf numFmtId="0" fontId="36" fillId="2" borderId="1" xfId="0" applyFont="1" applyFill="1" applyBorder="1"/>
    <xf numFmtId="0" fontId="0" fillId="2" borderId="39" xfId="0" applyFont="1" applyFill="1" applyBorder="1"/>
    <xf numFmtId="0" fontId="36" fillId="2" borderId="4" xfId="0" applyFont="1" applyFill="1" applyBorder="1"/>
    <xf numFmtId="0" fontId="0" fillId="2" borderId="47" xfId="0" applyFont="1" applyFill="1" applyBorder="1"/>
    <xf numFmtId="0" fontId="0" fillId="2" borderId="15" xfId="0" applyFont="1" applyFill="1" applyBorder="1"/>
    <xf numFmtId="0" fontId="36" fillId="3" borderId="10" xfId="0" applyFont="1" applyFill="1" applyBorder="1" applyAlignment="1">
      <alignment vertical="center" wrapText="1"/>
    </xf>
    <xf numFmtId="0" fontId="0" fillId="3" borderId="11" xfId="0" applyFont="1" applyFill="1" applyBorder="1" applyAlignment="1">
      <alignment horizontal="center"/>
    </xf>
    <xf numFmtId="3" fontId="0" fillId="3" borderId="11" xfId="0" applyNumberFormat="1" applyFont="1" applyFill="1" applyBorder="1"/>
    <xf numFmtId="0" fontId="36" fillId="3" borderId="33" xfId="0" applyFont="1" applyFill="1" applyBorder="1" applyAlignment="1">
      <alignment vertical="center" wrapText="1"/>
    </xf>
    <xf numFmtId="3" fontId="0" fillId="3" borderId="1" xfId="0" applyNumberFormat="1" applyFont="1" applyFill="1" applyBorder="1"/>
    <xf numFmtId="0" fontId="36" fillId="3" borderId="34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horizontal="center"/>
    </xf>
    <xf numFmtId="3" fontId="0" fillId="3" borderId="3" xfId="0" applyNumberFormat="1" applyFont="1" applyFill="1" applyBorder="1"/>
    <xf numFmtId="0" fontId="19" fillId="0" borderId="7" xfId="0" applyFont="1" applyBorder="1" applyAlignment="1">
      <alignment vertical="center"/>
    </xf>
    <xf numFmtId="0" fontId="19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7" xfId="0" applyFont="1" applyBorder="1"/>
    <xf numFmtId="0" fontId="0" fillId="0" borderId="55" xfId="0" applyFont="1" applyBorder="1"/>
    <xf numFmtId="0" fontId="19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19" fillId="2" borderId="3" xfId="0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/>
    <xf numFmtId="0" fontId="19" fillId="2" borderId="1" xfId="0" applyFont="1" applyFill="1" applyBorder="1" applyAlignment="1">
      <alignment wrapText="1"/>
    </xf>
    <xf numFmtId="49" fontId="19" fillId="4" borderId="1" xfId="0" applyNumberFormat="1" applyFont="1" applyFill="1" applyBorder="1" applyAlignment="1">
      <alignment horizontal="left"/>
    </xf>
    <xf numFmtId="4" fontId="19" fillId="4" borderId="1" xfId="0" applyNumberFormat="1" applyFont="1" applyFill="1" applyBorder="1" applyAlignment="1">
      <alignment horizontal="right"/>
    </xf>
    <xf numFmtId="49" fontId="19" fillId="4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49" fontId="34" fillId="4" borderId="1" xfId="0" applyNumberFormat="1" applyFont="1" applyFill="1" applyBorder="1" applyAlignment="1">
      <alignment horizontal="left"/>
    </xf>
    <xf numFmtId="4" fontId="34" fillId="4" borderId="1" xfId="0" applyNumberFormat="1" applyFont="1" applyFill="1" applyBorder="1" applyAlignment="1">
      <alignment horizontal="right"/>
    </xf>
    <xf numFmtId="2" fontId="0" fillId="0" borderId="1" xfId="0" applyNumberFormat="1" applyBorder="1"/>
    <xf numFmtId="0" fontId="1" fillId="0" borderId="4" xfId="0" applyFont="1" applyBorder="1" applyAlignment="1">
      <alignment horizontal="center" vertical="center" wrapText="1"/>
    </xf>
    <xf numFmtId="4" fontId="34" fillId="3" borderId="1" xfId="0" applyNumberFormat="1" applyFont="1" applyFill="1" applyBorder="1" applyAlignment="1">
      <alignment horizontal="right"/>
    </xf>
    <xf numFmtId="4" fontId="19" fillId="3" borderId="1" xfId="0" applyNumberFormat="1" applyFont="1" applyFill="1" applyBorder="1" applyAlignment="1">
      <alignment horizontal="right"/>
    </xf>
    <xf numFmtId="49" fontId="34" fillId="2" borderId="1" xfId="0" applyNumberFormat="1" applyFont="1" applyFill="1" applyBorder="1" applyAlignment="1">
      <alignment horizontal="left"/>
    </xf>
    <xf numFmtId="4" fontId="34" fillId="2" borderId="1" xfId="0" applyNumberFormat="1" applyFont="1" applyFill="1" applyBorder="1" applyAlignment="1">
      <alignment horizontal="right"/>
    </xf>
    <xf numFmtId="49" fontId="19" fillId="2" borderId="1" xfId="0" applyNumberFormat="1" applyFont="1" applyFill="1" applyBorder="1" applyAlignment="1">
      <alignment horizontal="left"/>
    </xf>
    <xf numFmtId="4" fontId="19" fillId="2" borderId="1" xfId="0" applyNumberFormat="1" applyFont="1" applyFill="1" applyBorder="1" applyAlignment="1">
      <alignment horizontal="right"/>
    </xf>
    <xf numFmtId="2" fontId="0" fillId="2" borderId="1" xfId="0" applyNumberFormat="1" applyFill="1" applyBorder="1"/>
    <xf numFmtId="2" fontId="0" fillId="2" borderId="1" xfId="0" applyNumberFormat="1" applyFont="1" applyFill="1" applyBorder="1"/>
    <xf numFmtId="0" fontId="6" fillId="3" borderId="15" xfId="0" applyFont="1" applyFill="1" applyBorder="1" applyAlignment="1">
      <alignment horizontal="center" wrapText="1"/>
    </xf>
    <xf numFmtId="2" fontId="0" fillId="3" borderId="1" xfId="0" applyNumberFormat="1" applyFill="1" applyBorder="1"/>
    <xf numFmtId="2" fontId="0" fillId="3" borderId="1" xfId="0" applyNumberFormat="1" applyFont="1" applyFill="1" applyBorder="1"/>
    <xf numFmtId="0" fontId="0" fillId="2" borderId="0" xfId="0" applyFill="1" applyBorder="1" applyAlignment="1"/>
    <xf numFmtId="0" fontId="0" fillId="2" borderId="0" xfId="0" applyFill="1" applyBorder="1"/>
    <xf numFmtId="0" fontId="0" fillId="2" borderId="0" xfId="0" applyFill="1" applyAlignment="1"/>
    <xf numFmtId="0" fontId="19" fillId="3" borderId="3" xfId="0" applyFont="1" applyFill="1" applyBorder="1" applyAlignment="1">
      <alignment vertical="center" wrapText="1"/>
    </xf>
    <xf numFmtId="0" fontId="0" fillId="3" borderId="1" xfId="0" applyFont="1" applyFill="1" applyBorder="1"/>
    <xf numFmtId="0" fontId="19" fillId="3" borderId="5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vertical="center" wrapText="1"/>
    </xf>
    <xf numFmtId="49" fontId="40" fillId="2" borderId="1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22" fillId="0" borderId="48" xfId="0" applyFont="1" applyBorder="1"/>
    <xf numFmtId="0" fontId="6" fillId="0" borderId="46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47" xfId="0" applyFont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39" xfId="0" applyFont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39" xfId="0" applyFont="1" applyBorder="1" applyAlignment="1">
      <alignment horizontal="right" vertical="center"/>
    </xf>
    <xf numFmtId="0" fontId="22" fillId="0" borderId="49" xfId="0" applyFont="1" applyFill="1" applyBorder="1"/>
    <xf numFmtId="0" fontId="6" fillId="0" borderId="3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0" fillId="0" borderId="46" xfId="0" applyFill="1" applyBorder="1" applyAlignment="1">
      <alignment horizontal="right" wrapText="1"/>
    </xf>
    <xf numFmtId="0" fontId="0" fillId="0" borderId="32" xfId="0" applyFill="1" applyBorder="1" applyAlignment="1">
      <alignment horizontal="right" wrapText="1"/>
    </xf>
    <xf numFmtId="0" fontId="0" fillId="0" borderId="4" xfId="0" applyFill="1" applyBorder="1" applyAlignment="1">
      <alignment horizontal="right" vertical="center" wrapText="1"/>
    </xf>
    <xf numFmtId="0" fontId="0" fillId="0" borderId="47" xfId="0" applyFill="1" applyBorder="1" applyAlignment="1">
      <alignment horizontal="right" vertical="center" wrapText="1"/>
    </xf>
    <xf numFmtId="0" fontId="0" fillId="0" borderId="4" xfId="0" applyFill="1" applyBorder="1" applyAlignment="1">
      <alignment horizontal="right" wrapText="1"/>
    </xf>
    <xf numFmtId="0" fontId="0" fillId="0" borderId="33" xfId="0" applyFill="1" applyBorder="1" applyAlignment="1">
      <alignment horizontal="right" wrapText="1"/>
    </xf>
    <xf numFmtId="0" fontId="0" fillId="0" borderId="2" xfId="0" applyFill="1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0" fontId="0" fillId="0" borderId="39" xfId="0" applyFill="1" applyBorder="1" applyAlignment="1">
      <alignment horizontal="right" wrapText="1"/>
    </xf>
    <xf numFmtId="0" fontId="0" fillId="0" borderId="33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39" xfId="0" applyFill="1" applyBorder="1" applyAlignment="1">
      <alignment horizontal="right"/>
    </xf>
    <xf numFmtId="0" fontId="0" fillId="0" borderId="34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6" xfId="0" applyFill="1" applyBorder="1" applyAlignment="1">
      <alignment horizontal="right"/>
    </xf>
    <xf numFmtId="0" fontId="6" fillId="0" borderId="3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0" fillId="0" borderId="0" xfId="0"/>
    <xf numFmtId="0" fontId="0" fillId="0" borderId="1" xfId="0" applyBorder="1"/>
    <xf numFmtId="0" fontId="0" fillId="0" borderId="0" xfId="0" applyBorder="1"/>
    <xf numFmtId="0" fontId="6" fillId="0" borderId="1" xfId="0" applyFont="1" applyBorder="1"/>
    <xf numFmtId="0" fontId="0" fillId="0" borderId="0" xfId="0" applyBorder="1" applyAlignment="1"/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0" fillId="0" borderId="1" xfId="0" applyFill="1" applyBorder="1" applyAlignment="1"/>
    <xf numFmtId="0" fontId="6" fillId="0" borderId="0" xfId="0" applyFont="1" applyBorder="1"/>
    <xf numFmtId="0" fontId="0" fillId="0" borderId="1" xfId="0" applyFill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6" fillId="0" borderId="1" xfId="0" applyFont="1" applyFill="1" applyBorder="1"/>
    <xf numFmtId="0" fontId="0" fillId="0" borderId="7" xfId="0" applyFill="1" applyBorder="1"/>
    <xf numFmtId="0" fontId="6" fillId="0" borderId="4" xfId="0" applyFont="1" applyFill="1" applyBorder="1"/>
    <xf numFmtId="0" fontId="0" fillId="0" borderId="8" xfId="0" applyFill="1" applyBorder="1"/>
    <xf numFmtId="0" fontId="6" fillId="0" borderId="0" xfId="0" applyFont="1" applyFill="1" applyBorder="1"/>
    <xf numFmtId="0" fontId="0" fillId="0" borderId="4" xfId="0" applyFill="1" applyBorder="1"/>
    <xf numFmtId="0" fontId="0" fillId="0" borderId="4" xfId="0" applyBorder="1"/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4" xfId="0" applyFill="1" applyBorder="1" applyAlignment="1"/>
    <xf numFmtId="0" fontId="0" fillId="0" borderId="14" xfId="0" applyFill="1" applyBorder="1"/>
    <xf numFmtId="0" fontId="6" fillId="0" borderId="14" xfId="0" applyFont="1" applyFill="1" applyBorder="1" applyAlignment="1">
      <alignment horizontal="center" vertical="center"/>
    </xf>
    <xf numFmtId="0" fontId="0" fillId="0" borderId="15" xfId="0" applyFill="1" applyBorder="1"/>
    <xf numFmtId="0" fontId="6" fillId="0" borderId="16" xfId="0" applyFont="1" applyFill="1" applyBorder="1" applyAlignment="1">
      <alignment wrapText="1"/>
    </xf>
    <xf numFmtId="0" fontId="6" fillId="0" borderId="14" xfId="0" applyFont="1" applyFill="1" applyBorder="1"/>
    <xf numFmtId="0" fontId="6" fillId="0" borderId="16" xfId="0" applyFont="1" applyFill="1" applyBorder="1"/>
    <xf numFmtId="0" fontId="0" fillId="0" borderId="16" xfId="0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19" fillId="0" borderId="0" xfId="0" applyFont="1" applyAlignment="1">
      <alignment vertical="top"/>
    </xf>
    <xf numFmtId="0" fontId="0" fillId="2" borderId="13" xfId="0" applyFill="1" applyBorder="1"/>
    <xf numFmtId="0" fontId="0" fillId="0" borderId="33" xfId="0" applyFill="1" applyBorder="1"/>
    <xf numFmtId="0" fontId="0" fillId="0" borderId="41" xfId="0" applyFill="1" applyBorder="1"/>
    <xf numFmtId="0" fontId="0" fillId="0" borderId="40" xfId="0" applyFill="1" applyBorder="1"/>
    <xf numFmtId="0" fontId="0" fillId="2" borderId="42" xfId="0" applyFill="1" applyBorder="1"/>
    <xf numFmtId="0" fontId="0" fillId="2" borderId="53" xfId="0" applyFill="1" applyBorder="1"/>
    <xf numFmtId="0" fontId="0" fillId="0" borderId="48" xfId="0" applyFill="1" applyBorder="1"/>
    <xf numFmtId="0" fontId="0" fillId="0" borderId="32" xfId="0" applyFill="1" applyBorder="1"/>
    <xf numFmtId="0" fontId="0" fillId="0" borderId="2" xfId="0" applyFill="1" applyBorder="1"/>
    <xf numFmtId="0" fontId="0" fillId="2" borderId="29" xfId="0" applyFill="1" applyBorder="1"/>
    <xf numFmtId="0" fontId="6" fillId="0" borderId="37" xfId="0" applyFont="1" applyFill="1" applyBorder="1" applyAlignment="1">
      <alignment horizontal="center" vertical="center" wrapText="1"/>
    </xf>
    <xf numFmtId="0" fontId="27" fillId="0" borderId="4" xfId="0" applyFont="1" applyBorder="1"/>
    <xf numFmtId="0" fontId="27" fillId="0" borderId="1" xfId="0" applyFont="1" applyBorder="1"/>
    <xf numFmtId="0" fontId="29" fillId="0" borderId="16" xfId="0" applyFont="1" applyBorder="1" applyAlignment="1">
      <alignment horizontal="center"/>
    </xf>
    <xf numFmtId="0" fontId="29" fillId="2" borderId="1" xfId="0" applyFont="1" applyFill="1" applyBorder="1"/>
    <xf numFmtId="0" fontId="6" fillId="0" borderId="57" xfId="0" applyFont="1" applyFill="1" applyBorder="1" applyAlignment="1">
      <alignment horizontal="center" vertical="center"/>
    </xf>
    <xf numFmtId="0" fontId="6" fillId="0" borderId="58" xfId="0" applyFont="1" applyFill="1" applyBorder="1" applyAlignment="1">
      <alignment horizontal="center" vertical="center"/>
    </xf>
    <xf numFmtId="0" fontId="0" fillId="0" borderId="59" xfId="0" applyFill="1" applyBorder="1"/>
    <xf numFmtId="0" fontId="27" fillId="0" borderId="1" xfId="0" applyFont="1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21" xfId="0" applyFill="1" applyBorder="1"/>
    <xf numFmtId="0" fontId="27" fillId="0" borderId="11" xfId="0" applyFont="1" applyFill="1" applyBorder="1"/>
    <xf numFmtId="0" fontId="0" fillId="0" borderId="30" xfId="0" applyFill="1" applyBorder="1"/>
    <xf numFmtId="0" fontId="0" fillId="2" borderId="12" xfId="0" applyFill="1" applyBorder="1"/>
    <xf numFmtId="0" fontId="6" fillId="0" borderId="14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/>
    </xf>
    <xf numFmtId="14" fontId="0" fillId="0" borderId="1" xfId="0" applyNumberFormat="1" applyBorder="1"/>
    <xf numFmtId="14" fontId="0" fillId="0" borderId="4" xfId="0" applyNumberFormat="1" applyBorder="1"/>
    <xf numFmtId="14" fontId="0" fillId="0" borderId="4" xfId="0" applyNumberFormat="1" applyFill="1" applyBorder="1"/>
    <xf numFmtId="14" fontId="0" fillId="0" borderId="1" xfId="0" applyNumberFormat="1" applyFill="1" applyBorder="1"/>
    <xf numFmtId="0" fontId="6" fillId="0" borderId="1" xfId="0" applyFont="1" applyFill="1" applyBorder="1" applyAlignment="1"/>
    <xf numFmtId="0" fontId="6" fillId="0" borderId="48" xfId="0" applyFont="1" applyFill="1" applyBorder="1"/>
    <xf numFmtId="0" fontId="6" fillId="0" borderId="41" xfId="0" applyFont="1" applyFill="1" applyBorder="1"/>
    <xf numFmtId="0" fontId="22" fillId="0" borderId="4" xfId="0" applyFont="1" applyBorder="1"/>
    <xf numFmtId="0" fontId="22" fillId="0" borderId="4" xfId="8" applyFont="1" applyBorder="1"/>
    <xf numFmtId="0" fontId="22" fillId="0" borderId="4" xfId="0" applyFont="1" applyBorder="1" applyAlignment="1">
      <alignment wrapText="1"/>
    </xf>
    <xf numFmtId="3" fontId="22" fillId="0" borderId="4" xfId="0" applyNumberFormat="1" applyFont="1" applyBorder="1"/>
    <xf numFmtId="0" fontId="22" fillId="0" borderId="1" xfId="0" applyFont="1" applyBorder="1"/>
    <xf numFmtId="0" fontId="22" fillId="0" borderId="1" xfId="8" applyFont="1" applyBorder="1"/>
    <xf numFmtId="0" fontId="22" fillId="0" borderId="1" xfId="0" applyFont="1" applyBorder="1" applyAlignment="1">
      <alignment wrapText="1"/>
    </xf>
    <xf numFmtId="3" fontId="22" fillId="0" borderId="1" xfId="0" applyNumberFormat="1" applyFont="1" applyBorder="1"/>
    <xf numFmtId="0" fontId="22" fillId="0" borderId="0" xfId="0" applyFont="1" applyAlignment="1">
      <alignment wrapText="1"/>
    </xf>
    <xf numFmtId="0" fontId="22" fillId="0" borderId="8" xfId="0" applyFont="1" applyBorder="1"/>
    <xf numFmtId="0" fontId="22" fillId="0" borderId="0" xfId="0" applyFont="1"/>
    <xf numFmtId="0" fontId="22" fillId="0" borderId="3" xfId="0" applyFont="1" applyBorder="1" applyAlignment="1">
      <alignment horizontal="justify" vertical="center" wrapText="1"/>
    </xf>
    <xf numFmtId="0" fontId="22" fillId="0" borderId="3" xfId="0" applyFont="1" applyBorder="1" applyAlignment="1">
      <alignment horizontal="justify" vertical="center"/>
    </xf>
    <xf numFmtId="3" fontId="22" fillId="0" borderId="3" xfId="0" applyNumberFormat="1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justify" vertical="center"/>
    </xf>
    <xf numFmtId="0" fontId="22" fillId="0" borderId="3" xfId="0" applyFont="1" applyBorder="1" applyAlignment="1">
      <alignment wrapText="1"/>
    </xf>
    <xf numFmtId="0" fontId="22" fillId="0" borderId="3" xfId="0" applyFont="1" applyBorder="1"/>
    <xf numFmtId="3" fontId="22" fillId="0" borderId="0" xfId="0" applyNumberFormat="1" applyFont="1"/>
    <xf numFmtId="0" fontId="22" fillId="0" borderId="1" xfId="0" applyFont="1" applyBorder="1" applyAlignment="1">
      <alignment horizontal="left" wrapText="1"/>
    </xf>
    <xf numFmtId="0" fontId="22" fillId="0" borderId="3" xfId="0" applyFont="1" applyBorder="1" applyAlignment="1">
      <alignment vertical="center"/>
    </xf>
    <xf numFmtId="3" fontId="42" fillId="0" borderId="1" xfId="0" applyNumberFormat="1" applyFont="1" applyBorder="1"/>
    <xf numFmtId="0" fontId="22" fillId="0" borderId="4" xfId="0" applyFont="1" applyFill="1" applyBorder="1"/>
    <xf numFmtId="0" fontId="22" fillId="0" borderId="4" xfId="0" applyFont="1" applyFill="1" applyBorder="1" applyAlignment="1"/>
    <xf numFmtId="0" fontId="22" fillId="0" borderId="4" xfId="0" applyFont="1" applyFill="1" applyBorder="1" applyAlignment="1">
      <alignment wrapText="1"/>
    </xf>
    <xf numFmtId="3" fontId="22" fillId="0" borderId="4" xfId="0" applyNumberFormat="1" applyFont="1" applyBorder="1" applyAlignment="1"/>
    <xf numFmtId="0" fontId="22" fillId="0" borderId="1" xfId="0" applyFont="1" applyFill="1" applyBorder="1"/>
    <xf numFmtId="0" fontId="22" fillId="0" borderId="1" xfId="0" applyFont="1" applyFill="1" applyBorder="1" applyAlignment="1"/>
    <xf numFmtId="0" fontId="22" fillId="0" borderId="1" xfId="0" applyFont="1" applyBorder="1" applyAlignment="1"/>
    <xf numFmtId="3" fontId="22" fillId="0" borderId="1" xfId="0" applyNumberFormat="1" applyFont="1" applyBorder="1" applyAlignment="1"/>
    <xf numFmtId="0" fontId="22" fillId="0" borderId="1" xfId="0" applyFont="1" applyFill="1" applyBorder="1" applyAlignment="1">
      <alignment wrapText="1"/>
    </xf>
    <xf numFmtId="0" fontId="22" fillId="0" borderId="0" xfId="0" applyFont="1" applyAlignment="1"/>
    <xf numFmtId="0" fontId="22" fillId="0" borderId="8" xfId="0" applyFont="1" applyBorder="1" applyAlignment="1">
      <alignment wrapText="1"/>
    </xf>
    <xf numFmtId="0" fontId="22" fillId="0" borderId="8" xfId="0" applyFont="1" applyBorder="1" applyAlignment="1"/>
    <xf numFmtId="0" fontId="6" fillId="0" borderId="2" xfId="0" applyFont="1" applyBorder="1"/>
    <xf numFmtId="0" fontId="22" fillId="0" borderId="5" xfId="0" applyFont="1" applyBorder="1" applyAlignment="1">
      <alignment wrapText="1"/>
    </xf>
    <xf numFmtId="0" fontId="22" fillId="0" borderId="5" xfId="0" applyFont="1" applyBorder="1" applyAlignment="1"/>
    <xf numFmtId="0" fontId="22" fillId="0" borderId="1" xfId="0" applyFont="1" applyBorder="1" applyAlignment="1">
      <alignment horizontal="left"/>
    </xf>
    <xf numFmtId="0" fontId="22" fillId="0" borderId="0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wrapText="1"/>
    </xf>
    <xf numFmtId="3" fontId="42" fillId="0" borderId="0" xfId="0" applyNumberFormat="1" applyFont="1" applyBorder="1"/>
    <xf numFmtId="0" fontId="6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wrapText="1"/>
    </xf>
    <xf numFmtId="1" fontId="0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wrapText="1"/>
    </xf>
    <xf numFmtId="1" fontId="0" fillId="0" borderId="4" xfId="0" applyNumberFormat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0" fontId="16" fillId="6" borderId="14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22" fillId="6" borderId="4" xfId="0" applyFont="1" applyFill="1" applyBorder="1"/>
    <xf numFmtId="0" fontId="22" fillId="6" borderId="4" xfId="0" applyFont="1" applyFill="1" applyBorder="1" applyAlignment="1"/>
    <xf numFmtId="0" fontId="22" fillId="6" borderId="4" xfId="0" applyFont="1" applyFill="1" applyBorder="1" applyAlignment="1">
      <alignment wrapText="1"/>
    </xf>
    <xf numFmtId="3" fontId="22" fillId="6" borderId="4" xfId="0" applyNumberFormat="1" applyFont="1" applyFill="1" applyBorder="1" applyAlignment="1"/>
    <xf numFmtId="0" fontId="6" fillId="6" borderId="4" xfId="0" applyFont="1" applyFill="1" applyBorder="1"/>
    <xf numFmtId="0" fontId="22" fillId="6" borderId="1" xfId="0" applyFont="1" applyFill="1" applyBorder="1"/>
    <xf numFmtId="0" fontId="22" fillId="6" borderId="1" xfId="0" applyFont="1" applyFill="1" applyBorder="1" applyAlignment="1"/>
    <xf numFmtId="0" fontId="22" fillId="6" borderId="1" xfId="0" applyFont="1" applyFill="1" applyBorder="1" applyAlignment="1">
      <alignment wrapText="1"/>
    </xf>
    <xf numFmtId="3" fontId="22" fillId="6" borderId="1" xfId="0" applyNumberFormat="1" applyFont="1" applyFill="1" applyBorder="1" applyAlignment="1"/>
    <xf numFmtId="0" fontId="6" fillId="6" borderId="1" xfId="0" applyFont="1" applyFill="1" applyBorder="1"/>
    <xf numFmtId="0" fontId="22" fillId="6" borderId="0" xfId="0" applyFont="1" applyFill="1" applyAlignment="1"/>
    <xf numFmtId="0" fontId="22" fillId="6" borderId="8" xfId="0" applyFont="1" applyFill="1" applyBorder="1" applyAlignment="1">
      <alignment wrapText="1"/>
    </xf>
    <xf numFmtId="0" fontId="22" fillId="6" borderId="0" xfId="0" applyFont="1" applyFill="1" applyAlignment="1">
      <alignment wrapText="1"/>
    </xf>
    <xf numFmtId="0" fontId="22" fillId="6" borderId="8" xfId="0" applyFont="1" applyFill="1" applyBorder="1" applyAlignment="1"/>
    <xf numFmtId="0" fontId="6" fillId="6" borderId="2" xfId="0" applyFont="1" applyFill="1" applyBorder="1"/>
    <xf numFmtId="3" fontId="22" fillId="6" borderId="1" xfId="0" applyNumberFormat="1" applyFont="1" applyFill="1" applyBorder="1"/>
    <xf numFmtId="0" fontId="22" fillId="6" borderId="5" xfId="0" applyFont="1" applyFill="1" applyBorder="1" applyAlignment="1">
      <alignment wrapText="1"/>
    </xf>
    <xf numFmtId="0" fontId="22" fillId="6" borderId="5" xfId="0" applyFont="1" applyFill="1" applyBorder="1" applyAlignment="1"/>
    <xf numFmtId="0" fontId="22" fillId="6" borderId="0" xfId="0" applyFont="1" applyFill="1"/>
    <xf numFmtId="0" fontId="22" fillId="6" borderId="1" xfId="0" applyFont="1" applyFill="1" applyBorder="1" applyAlignment="1">
      <alignment horizontal="left"/>
    </xf>
    <xf numFmtId="0" fontId="22" fillId="6" borderId="0" xfId="0" applyFont="1" applyFill="1" applyBorder="1"/>
    <xf numFmtId="0" fontId="6" fillId="6" borderId="0" xfId="0" applyFont="1" applyFill="1" applyBorder="1"/>
    <xf numFmtId="0" fontId="6" fillId="6" borderId="0" xfId="0" applyFont="1" applyFill="1" applyBorder="1" applyAlignment="1"/>
    <xf numFmtId="0" fontId="6" fillId="6" borderId="0" xfId="0" applyFont="1" applyFill="1" applyBorder="1" applyAlignment="1">
      <alignment wrapText="1"/>
    </xf>
    <xf numFmtId="3" fontId="42" fillId="6" borderId="0" xfId="0" applyNumberFormat="1" applyFont="1" applyFill="1" applyBorder="1"/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3" fontId="25" fillId="0" borderId="0" xfId="2" applyNumberFormat="1" applyFont="1" applyBorder="1" applyAlignment="1">
      <alignment vertical="top" wrapText="1"/>
    </xf>
    <xf numFmtId="3" fontId="25" fillId="0" borderId="0" xfId="3" applyNumberFormat="1" applyFont="1" applyFill="1" applyBorder="1" applyAlignment="1">
      <alignment vertical="top" wrapText="1"/>
    </xf>
    <xf numFmtId="3" fontId="25" fillId="0" borderId="0" xfId="4" applyNumberFormat="1" applyFont="1" applyFill="1" applyBorder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24" fillId="0" borderId="0" xfId="0" applyFont="1" applyBorder="1" applyAlignment="1">
      <alignment vertical="top"/>
    </xf>
    <xf numFmtId="3" fontId="25" fillId="0" borderId="0" xfId="5" applyNumberFormat="1" applyFont="1" applyFill="1" applyBorder="1" applyAlignment="1">
      <alignment vertical="top" wrapText="1"/>
    </xf>
    <xf numFmtId="0" fontId="18" fillId="0" borderId="0" xfId="0" applyFont="1" applyAlignment="1">
      <alignment horizontal="left" vertical="top"/>
    </xf>
    <xf numFmtId="0" fontId="24" fillId="0" borderId="0" xfId="0" applyFont="1" applyBorder="1" applyAlignment="1">
      <alignment horizontal="left" vertical="top" wrapText="1"/>
    </xf>
    <xf numFmtId="3" fontId="25" fillId="0" borderId="0" xfId="0" applyNumberFormat="1" applyFont="1" applyFill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3" fontId="25" fillId="0" borderId="0" xfId="2" applyNumberFormat="1" applyFont="1" applyFill="1" applyBorder="1" applyAlignment="1">
      <alignment vertical="top" wrapText="1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36" fillId="2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36" fillId="3" borderId="1" xfId="0" applyFont="1" applyFill="1" applyBorder="1" applyAlignment="1">
      <alignment horizontal="center"/>
    </xf>
    <xf numFmtId="0" fontId="36" fillId="5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8" fillId="0" borderId="0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6" fillId="2" borderId="33" xfId="0" applyFont="1" applyFill="1" applyBorder="1" applyAlignment="1">
      <alignment horizontal="center"/>
    </xf>
    <xf numFmtId="0" fontId="36" fillId="2" borderId="14" xfId="0" applyFont="1" applyFill="1" applyBorder="1" applyAlignment="1">
      <alignment horizontal="center"/>
    </xf>
    <xf numFmtId="0" fontId="36" fillId="2" borderId="15" xfId="0" applyFont="1" applyFill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3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19" fillId="0" borderId="46" xfId="0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0" fillId="0" borderId="34" xfId="0" applyFont="1" applyBorder="1" applyAlignment="1">
      <alignment vertical="center"/>
    </xf>
    <xf numFmtId="0" fontId="9" fillId="0" borderId="0" xfId="0" applyFont="1" applyAlignment="1">
      <alignment horizontal="center" wrapText="1"/>
    </xf>
    <xf numFmtId="0" fontId="19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9" fillId="0" borderId="7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8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left" wrapText="1"/>
    </xf>
    <xf numFmtId="0" fontId="22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wrapText="1"/>
    </xf>
    <xf numFmtId="0" fontId="0" fillId="0" borderId="29" xfId="0" applyFill="1" applyBorder="1" applyAlignment="1">
      <alignment horizontal="center" wrapText="1"/>
    </xf>
    <xf numFmtId="0" fontId="6" fillId="0" borderId="21" xfId="0" applyFont="1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0" fontId="0" fillId="0" borderId="30" xfId="0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0" fontId="6" fillId="0" borderId="44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35" xfId="0" applyFont="1" applyFill="1" applyBorder="1" applyAlignment="1">
      <alignment horizontal="center" wrapText="1"/>
    </xf>
    <xf numFmtId="0" fontId="8" fillId="6" borderId="35" xfId="0" applyFont="1" applyFill="1" applyBorder="1" applyAlignment="1">
      <alignment horizont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28" fillId="3" borderId="60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28" fillId="3" borderId="62" xfId="0" applyFont="1" applyFill="1" applyBorder="1" applyAlignment="1">
      <alignment horizontal="center"/>
    </xf>
    <xf numFmtId="0" fontId="28" fillId="3" borderId="63" xfId="0" applyFont="1" applyFill="1" applyBorder="1" applyAlignment="1">
      <alignment horizontal="center"/>
    </xf>
    <xf numFmtId="0" fontId="32" fillId="3" borderId="60" xfId="0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32" fillId="3" borderId="62" xfId="0" applyFont="1" applyFill="1" applyBorder="1" applyAlignment="1">
      <alignment horizontal="center"/>
    </xf>
    <xf numFmtId="0" fontId="32" fillId="3" borderId="63" xfId="0" applyFont="1" applyFill="1" applyBorder="1" applyAlignment="1">
      <alignment horizontal="center"/>
    </xf>
    <xf numFmtId="0" fontId="6" fillId="0" borderId="68" xfId="0" applyFont="1" applyBorder="1" applyAlignment="1">
      <alignment horizontal="center"/>
    </xf>
    <xf numFmtId="0" fontId="28" fillId="3" borderId="61" xfId="0" applyFont="1" applyFill="1" applyBorder="1" applyAlignment="1">
      <alignment horizontal="center" vertical="center"/>
    </xf>
    <xf numFmtId="0" fontId="28" fillId="3" borderId="65" xfId="0" applyFont="1" applyFill="1" applyBorder="1" applyAlignment="1">
      <alignment horizontal="center" vertical="center"/>
    </xf>
    <xf numFmtId="0" fontId="6" fillId="0" borderId="69" xfId="0" applyFont="1" applyBorder="1" applyAlignment="1">
      <alignment horizontal="center"/>
    </xf>
  </cellXfs>
  <cellStyles count="9">
    <cellStyle name="Hypertextové prepojenie" xfId="8" builtinId="8"/>
    <cellStyle name="Normálna" xfId="0" builtinId="0"/>
    <cellStyle name="Normálna 2" xfId="7"/>
    <cellStyle name="Normálna 3" xfId="6"/>
    <cellStyle name="normálne_Databazy_VVŠ_2006_ severská" xfId="3"/>
    <cellStyle name="normálne_OVT - Tab_16az23_sprava_VVS_2004" xfId="2"/>
    <cellStyle name="normálne_Viest 2" xfId="4"/>
    <cellStyle name="normálne_Výročná_správa_o_VŠ_2005_financie_databazy_po_kontrole_OFVŠ_PM" xfId="5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6" Type="http://schemas.openxmlformats.org/officeDocument/2006/relationships/hyperlink" Target="https://portal.ukf.sk/kvalita/index.php?r=projekty/projekty/view&amp;id=2530" TargetMode="External"/><Relationship Id="rId21" Type="http://schemas.openxmlformats.org/officeDocument/2006/relationships/hyperlink" Target="https://portal.ukf.sk/kvalita/index.php?r=projekty/projekty/view&amp;id=2588" TargetMode="External"/><Relationship Id="rId34" Type="http://schemas.openxmlformats.org/officeDocument/2006/relationships/hyperlink" Target="https://portal.ukf.sk/kvalita/index.php?r=projekty/projekty/view&amp;id=2598" TargetMode="External"/><Relationship Id="rId42" Type="http://schemas.openxmlformats.org/officeDocument/2006/relationships/hyperlink" Target="https://portal.ukf.sk/kvalita/index.php?r=projekty/projekty/view&amp;id=2526" TargetMode="External"/><Relationship Id="rId47" Type="http://schemas.openxmlformats.org/officeDocument/2006/relationships/hyperlink" Target="https://portal.ukf.sk/kvalita/index.php?r=projekty/projekty/view&amp;id=2321" TargetMode="External"/><Relationship Id="rId50" Type="http://schemas.openxmlformats.org/officeDocument/2006/relationships/hyperlink" Target="https://portal.ukf.sk/kvalita/index.php?r=projekty/projekty/view&amp;id=2499" TargetMode="External"/><Relationship Id="rId55" Type="http://schemas.openxmlformats.org/officeDocument/2006/relationships/hyperlink" Target="https://portal.ukf.sk/kvalita/index.php?r=projekty/projekty/view&amp;id=2192" TargetMode="External"/><Relationship Id="rId63" Type="http://schemas.openxmlformats.org/officeDocument/2006/relationships/hyperlink" Target="https://portal.ukf.sk/kvalita/index.php?r=projekty/projekty/view&amp;id=2312" TargetMode="External"/><Relationship Id="rId68" Type="http://schemas.openxmlformats.org/officeDocument/2006/relationships/printerSettings" Target="../printerSettings/printerSettings24.bin"/><Relationship Id="rId7" Type="http://schemas.openxmlformats.org/officeDocument/2006/relationships/hyperlink" Target="https://portal.ukf.sk/kvalita/index.php?r=projekty/projekty/view&amp;id=1873" TargetMode="External"/><Relationship Id="rId2" Type="http://schemas.openxmlformats.org/officeDocument/2006/relationships/hyperlink" Target="https://portal.ukf.sk/kvalita/index.php?r=projekty/projekty/view&amp;id=2086" TargetMode="External"/><Relationship Id="rId16" Type="http://schemas.openxmlformats.org/officeDocument/2006/relationships/hyperlink" Target="https://portal.ukf.sk/kvalita/index.php?r=projekty/projekty/view&amp;id=2107" TargetMode="External"/><Relationship Id="rId29" Type="http://schemas.openxmlformats.org/officeDocument/2006/relationships/hyperlink" Target="https://portal.ukf.sk/kvalita/index.php?r=projekty/projekty/view&amp;id=2531" TargetMode="External"/><Relationship Id="rId11" Type="http://schemas.openxmlformats.org/officeDocument/2006/relationships/hyperlink" Target="https://portal.ukf.sk/kvalita/index.php?r=projekty/projekty/view&amp;id=2053" TargetMode="External"/><Relationship Id="rId24" Type="http://schemas.openxmlformats.org/officeDocument/2006/relationships/hyperlink" Target="https://portal.ukf.sk/kvalita/index.php?r=projekty/projekty/view&amp;id=2533" TargetMode="External"/><Relationship Id="rId32" Type="http://schemas.openxmlformats.org/officeDocument/2006/relationships/hyperlink" Target="https://portal.ukf.sk/kvalita/index.php?r=projekty/projekty/view&amp;id=2585" TargetMode="External"/><Relationship Id="rId37" Type="http://schemas.openxmlformats.org/officeDocument/2006/relationships/hyperlink" Target="https://portal.ukf.sk/kvalita/index.php?r=projekty/projekty/view&amp;id=2532" TargetMode="External"/><Relationship Id="rId40" Type="http://schemas.openxmlformats.org/officeDocument/2006/relationships/hyperlink" Target="https://portal.ukf.sk/kvalita/index.php?r=projekty/projekty/view&amp;id=2524" TargetMode="External"/><Relationship Id="rId45" Type="http://schemas.openxmlformats.org/officeDocument/2006/relationships/hyperlink" Target="https://portal.ukf.sk/kvalita/index.php?r=projekty/projekty/view&amp;id=2654" TargetMode="External"/><Relationship Id="rId53" Type="http://schemas.openxmlformats.org/officeDocument/2006/relationships/hyperlink" Target="https://portal.ukf.sk/kvalita/index.php?r=projekty/projekty/view&amp;id=2535" TargetMode="External"/><Relationship Id="rId58" Type="http://schemas.openxmlformats.org/officeDocument/2006/relationships/hyperlink" Target="https://portal.ukf.sk/kvalita/index.php?r=projekty/projekty/view&amp;id=2674" TargetMode="External"/><Relationship Id="rId66" Type="http://schemas.openxmlformats.org/officeDocument/2006/relationships/hyperlink" Target="https://portal.ukf.sk/kvalita/index.php?r=projekty/projekty/view&amp;id=2519" TargetMode="External"/><Relationship Id="rId5" Type="http://schemas.openxmlformats.org/officeDocument/2006/relationships/hyperlink" Target="https://portal.ukf.sk/kvalita/index.php?r=projekty/projekty/view&amp;id=2307" TargetMode="External"/><Relationship Id="rId61" Type="http://schemas.openxmlformats.org/officeDocument/2006/relationships/hyperlink" Target="https://portal.ukf.sk/kvalita/index.php?r=projekty/projekty/view&amp;id=2095" TargetMode="External"/><Relationship Id="rId19" Type="http://schemas.openxmlformats.org/officeDocument/2006/relationships/hyperlink" Target="https://portal.ukf.sk/kvalita/index.php?r=projekty/projekty/view&amp;id=2637" TargetMode="External"/><Relationship Id="rId14" Type="http://schemas.openxmlformats.org/officeDocument/2006/relationships/hyperlink" Target="https://portal.ukf.sk/kvalita/index.php?r=projekty/projekty/view&amp;id=2638" TargetMode="External"/><Relationship Id="rId22" Type="http://schemas.openxmlformats.org/officeDocument/2006/relationships/hyperlink" Target="https://portal.ukf.sk/kvalita/index.php?r=projekty/projekty/view&amp;id=2537" TargetMode="External"/><Relationship Id="rId27" Type="http://schemas.openxmlformats.org/officeDocument/2006/relationships/hyperlink" Target="https://portal.ukf.sk/kvalita/index.php?r=projekty/projekty/view&amp;id=2528" TargetMode="External"/><Relationship Id="rId30" Type="http://schemas.openxmlformats.org/officeDocument/2006/relationships/hyperlink" Target="https://portal.ukf.sk/kvalita/index.php?r=projekty/projekty/view&amp;id=2668" TargetMode="External"/><Relationship Id="rId35" Type="http://schemas.openxmlformats.org/officeDocument/2006/relationships/hyperlink" Target="https://portal.ukf.sk/kvalita/index.php?r=projekty/projekty/view&amp;id=2584" TargetMode="External"/><Relationship Id="rId43" Type="http://schemas.openxmlformats.org/officeDocument/2006/relationships/hyperlink" Target="https://portal.ukf.sk/kvalita/index.php?r=projekty/projekty/view&amp;id=2522" TargetMode="External"/><Relationship Id="rId48" Type="http://schemas.openxmlformats.org/officeDocument/2006/relationships/hyperlink" Target="https://portal.ukf.sk/kvalita/index.php?r=projekty/projekty/view&amp;id=2689" TargetMode="External"/><Relationship Id="rId56" Type="http://schemas.openxmlformats.org/officeDocument/2006/relationships/hyperlink" Target="https://portal.ukf.sk/kvalita/index.php?r=projekty/projekty/view&amp;id=1296" TargetMode="External"/><Relationship Id="rId64" Type="http://schemas.openxmlformats.org/officeDocument/2006/relationships/hyperlink" Target="https://portal.ukf.sk/kvalita/index.php?r=projekty/projekty/view&amp;id=2514" TargetMode="External"/><Relationship Id="rId8" Type="http://schemas.openxmlformats.org/officeDocument/2006/relationships/hyperlink" Target="https://portal.ukf.sk/kvalita/index.php?r=projekty/projekty/view&amp;id=1881" TargetMode="External"/><Relationship Id="rId51" Type="http://schemas.openxmlformats.org/officeDocument/2006/relationships/hyperlink" Target="https://portal.ukf.sk/kvalita/index.php?r=projekty/projekty/view&amp;id=2603" TargetMode="External"/><Relationship Id="rId3" Type="http://schemas.openxmlformats.org/officeDocument/2006/relationships/hyperlink" Target="https://portal.ukf.sk/kvalita/index.php?r=projekty/projekty/view&amp;id=2090" TargetMode="External"/><Relationship Id="rId12" Type="http://schemas.openxmlformats.org/officeDocument/2006/relationships/hyperlink" Target="https://portal.ukf.sk/kvalita/index.php?r=projekty/projekty/view&amp;id=2052" TargetMode="External"/><Relationship Id="rId17" Type="http://schemas.openxmlformats.org/officeDocument/2006/relationships/hyperlink" Target="https://portal.ukf.sk/kvalita/index.php?r=projekty/projekty/view&amp;id=2074" TargetMode="External"/><Relationship Id="rId25" Type="http://schemas.openxmlformats.org/officeDocument/2006/relationships/hyperlink" Target="https://portal.ukf.sk/kvalita/index.php?r=projekty/projekty/view&amp;id=2587" TargetMode="External"/><Relationship Id="rId33" Type="http://schemas.openxmlformats.org/officeDocument/2006/relationships/hyperlink" Target="https://portal.ukf.sk/kvalita/index.php?r=projekty/projekty/view&amp;id=2670" TargetMode="External"/><Relationship Id="rId38" Type="http://schemas.openxmlformats.org/officeDocument/2006/relationships/hyperlink" Target="https://portal.ukf.sk/kvalita/index.php?r=projekty/projekty/view&amp;id=2523" TargetMode="External"/><Relationship Id="rId46" Type="http://schemas.openxmlformats.org/officeDocument/2006/relationships/hyperlink" Target="https://portal.ukf.sk/kvalita/index.php?r=projekty/projekty/view&amp;id=2322" TargetMode="External"/><Relationship Id="rId59" Type="http://schemas.openxmlformats.org/officeDocument/2006/relationships/hyperlink" Target="https://portal.ukf.sk/kvalita/index.php?r=projekty/projekty/view&amp;id=2326" TargetMode="External"/><Relationship Id="rId67" Type="http://schemas.openxmlformats.org/officeDocument/2006/relationships/hyperlink" Target="https://portal.ukf.sk/kvalita/index.php?r=projekty/projekty/view&amp;id=2656" TargetMode="External"/><Relationship Id="rId20" Type="http://schemas.openxmlformats.org/officeDocument/2006/relationships/hyperlink" Target="https://portal.ukf.sk/kvalita/index.php?r=projekty/projekty/view&amp;id=2643" TargetMode="External"/><Relationship Id="rId41" Type="http://schemas.openxmlformats.org/officeDocument/2006/relationships/hyperlink" Target="https://portal.ukf.sk/kvalita/index.php?r=projekty/projekty/view&amp;id=2525" TargetMode="External"/><Relationship Id="rId54" Type="http://schemas.openxmlformats.org/officeDocument/2006/relationships/hyperlink" Target="https://portal.ukf.sk/kvalita/index.php?r=projekty/projekty/view&amp;id=2589" TargetMode="External"/><Relationship Id="rId62" Type="http://schemas.openxmlformats.org/officeDocument/2006/relationships/hyperlink" Target="https://portal.ukf.sk/kvalita/index.php?r=projekty/projekty/view&amp;id=2682" TargetMode="External"/><Relationship Id="rId1" Type="http://schemas.openxmlformats.org/officeDocument/2006/relationships/hyperlink" Target="https://portal.ukf.sk/kvalita/index.php?r=projekty/projekty/view&amp;id=1920" TargetMode="External"/><Relationship Id="rId6" Type="http://schemas.openxmlformats.org/officeDocument/2006/relationships/hyperlink" Target="https://portal.ukf.sk/kvalita/index.php?r=projekty/projekty/view&amp;id=2482" TargetMode="External"/><Relationship Id="rId15" Type="http://schemas.openxmlformats.org/officeDocument/2006/relationships/hyperlink" Target="https://portal.ukf.sk/kvalita/index.php?r=projekty/projekty/view&amp;id=2602" TargetMode="External"/><Relationship Id="rId23" Type="http://schemas.openxmlformats.org/officeDocument/2006/relationships/hyperlink" Target="https://portal.ukf.sk/kvalita/index.php?r=projekty/projekty/view&amp;id=2661" TargetMode="External"/><Relationship Id="rId28" Type="http://schemas.openxmlformats.org/officeDocument/2006/relationships/hyperlink" Target="https://portal.ukf.sk/kvalita/index.php?r=projekty/projekty/view&amp;id=2527" TargetMode="External"/><Relationship Id="rId36" Type="http://schemas.openxmlformats.org/officeDocument/2006/relationships/hyperlink" Target="https://portal.ukf.sk/kvalita/index.php?r=projekty/projekty/view&amp;id=2635" TargetMode="External"/><Relationship Id="rId49" Type="http://schemas.openxmlformats.org/officeDocument/2006/relationships/hyperlink" Target="https://portal.ukf.sk/kvalita/index.php?r=projekty/projekty/view&amp;id=1938" TargetMode="External"/><Relationship Id="rId57" Type="http://schemas.openxmlformats.org/officeDocument/2006/relationships/hyperlink" Target="https://portal.ukf.sk/kvalita/index.php?r=projekty/projekty/view&amp;id=2660" TargetMode="External"/><Relationship Id="rId10" Type="http://schemas.openxmlformats.org/officeDocument/2006/relationships/hyperlink" Target="https://portal.ukf.sk/kvalita/index.php?r=projekty/projekty/view&amp;id=1879" TargetMode="External"/><Relationship Id="rId31" Type="http://schemas.openxmlformats.org/officeDocument/2006/relationships/hyperlink" Target="https://portal.ukf.sk/kvalita/index.php?r=projekty/projekty/view&amp;id=2586" TargetMode="External"/><Relationship Id="rId44" Type="http://schemas.openxmlformats.org/officeDocument/2006/relationships/hyperlink" Target="https://portal.ukf.sk/kvalita/index.php?r=projekty/projekty/view&amp;id=2266" TargetMode="External"/><Relationship Id="rId52" Type="http://schemas.openxmlformats.org/officeDocument/2006/relationships/hyperlink" Target="https://portal.ukf.sk/kvalita/index.php?r=projekty/projekty/view&amp;id=2581" TargetMode="External"/><Relationship Id="rId60" Type="http://schemas.openxmlformats.org/officeDocument/2006/relationships/hyperlink" Target="https://portal.ukf.sk/kvalita/index.php?r=projekty/projekty/view&amp;id=2503" TargetMode="External"/><Relationship Id="rId65" Type="http://schemas.openxmlformats.org/officeDocument/2006/relationships/hyperlink" Target="https://portal.ukf.sk/kvalita/index.php?r=projekty/projekty/view&amp;id=2373" TargetMode="External"/><Relationship Id="rId4" Type="http://schemas.openxmlformats.org/officeDocument/2006/relationships/hyperlink" Target="https://portal.ukf.sk/kvalita/index.php?r=projekty/projekty/view&amp;id=2534" TargetMode="External"/><Relationship Id="rId9" Type="http://schemas.openxmlformats.org/officeDocument/2006/relationships/hyperlink" Target="https://portal.ukf.sk/kvalita/index.php?r=projekty/projekty/view&amp;id=1876" TargetMode="External"/><Relationship Id="rId13" Type="http://schemas.openxmlformats.org/officeDocument/2006/relationships/hyperlink" Target="https://portal.ukf.sk/kvalita/index.php?r=projekty/projekty/view&amp;id=2058" TargetMode="External"/><Relationship Id="rId18" Type="http://schemas.openxmlformats.org/officeDocument/2006/relationships/hyperlink" Target="https://portal.ukf.sk/kvalita/index.php?r=projekty/projekty/view&amp;id=2636" TargetMode="External"/><Relationship Id="rId39" Type="http://schemas.openxmlformats.org/officeDocument/2006/relationships/hyperlink" Target="https://portal.ukf.sk/kvalita/index.php?r=projekty/projekty/view&amp;id=2521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ukf.sk/kvalita/index.php?r=projekty/projekty/view&amp;id=2510" TargetMode="External"/><Relationship Id="rId13" Type="http://schemas.openxmlformats.org/officeDocument/2006/relationships/hyperlink" Target="https://portal.ukf.sk/kvalita/index.php?r=projekty/projekty/view&amp;id=2538" TargetMode="External"/><Relationship Id="rId18" Type="http://schemas.openxmlformats.org/officeDocument/2006/relationships/hyperlink" Target="https://portal.ukf.sk/kvalita/index.php?r=projekty/projekty/view&amp;id=2249" TargetMode="External"/><Relationship Id="rId26" Type="http://schemas.openxmlformats.org/officeDocument/2006/relationships/hyperlink" Target="https://portal.ukf.sk/kvalita/index.php?r=projekty/projekty/view&amp;id=2582" TargetMode="External"/><Relationship Id="rId3" Type="http://schemas.openxmlformats.org/officeDocument/2006/relationships/hyperlink" Target="https://portal.ukf.sk/kvalita/index.php?r=projekty/projekty/view&amp;id=2677" TargetMode="External"/><Relationship Id="rId21" Type="http://schemas.openxmlformats.org/officeDocument/2006/relationships/hyperlink" Target="https://portal.ukf.sk/kvalita/index.php?r=projekty/projekty/view&amp;id=2650" TargetMode="External"/><Relationship Id="rId7" Type="http://schemas.openxmlformats.org/officeDocument/2006/relationships/hyperlink" Target="https://portal.ukf.sk/kvalita/index.php?r=projekty/projekty/view&amp;id=2604" TargetMode="External"/><Relationship Id="rId12" Type="http://schemas.openxmlformats.org/officeDocument/2006/relationships/hyperlink" Target="https://portal.ukf.sk/kvalita/index.php?r=projekty/projekty/view&amp;id=2684" TargetMode="External"/><Relationship Id="rId17" Type="http://schemas.openxmlformats.org/officeDocument/2006/relationships/hyperlink" Target="https://portal.ukf.sk/kvalita/index.php?r=projekty/projekty/view&amp;id=2687" TargetMode="External"/><Relationship Id="rId25" Type="http://schemas.openxmlformats.org/officeDocument/2006/relationships/hyperlink" Target="https://portal.ukf.sk/kvalita/index.php?r=projekty/projekty/view&amp;id=2681" TargetMode="External"/><Relationship Id="rId2" Type="http://schemas.openxmlformats.org/officeDocument/2006/relationships/hyperlink" Target="https://portal.ukf.sk/kvalita/index.php?r=projekty/projekty/view&amp;id=2676" TargetMode="External"/><Relationship Id="rId16" Type="http://schemas.openxmlformats.org/officeDocument/2006/relationships/hyperlink" Target="https://portal.ukf.sk/kvalita/index.php?r=projekty/projekty/view&amp;id=2639" TargetMode="External"/><Relationship Id="rId20" Type="http://schemas.openxmlformats.org/officeDocument/2006/relationships/hyperlink" Target="https://portal.ukf.sk/kvalita/index.php?r=projekty/projekty/view&amp;id=2649" TargetMode="External"/><Relationship Id="rId1" Type="http://schemas.openxmlformats.org/officeDocument/2006/relationships/hyperlink" Target="https://portal.ukf.sk/kvalita/index.php?r=projekty/projekty/view&amp;id=2683" TargetMode="External"/><Relationship Id="rId6" Type="http://schemas.openxmlformats.org/officeDocument/2006/relationships/hyperlink" Target="https://portal.ukf.sk/kvalita/index.php?r=projekty/projekty/view&amp;id=2669" TargetMode="External"/><Relationship Id="rId11" Type="http://schemas.openxmlformats.org/officeDocument/2006/relationships/hyperlink" Target="https://portal.ukf.sk/kvalita/index.php?r=projekty/projekty/view&amp;id=2671" TargetMode="External"/><Relationship Id="rId24" Type="http://schemas.openxmlformats.org/officeDocument/2006/relationships/hyperlink" Target="https://portal.ukf.sk/kvalita/index.php?r=projekty/projekty/view&amp;id=2678" TargetMode="External"/><Relationship Id="rId5" Type="http://schemas.openxmlformats.org/officeDocument/2006/relationships/hyperlink" Target="https://portal.ukf.sk/kvalita/index.php?r=projekty/projekty/view&amp;id=2685" TargetMode="External"/><Relationship Id="rId15" Type="http://schemas.openxmlformats.org/officeDocument/2006/relationships/hyperlink" Target="https://portal.ukf.sk/kvalita/index.php?r=projekty/projekty/view&amp;id=2673" TargetMode="External"/><Relationship Id="rId23" Type="http://schemas.openxmlformats.org/officeDocument/2006/relationships/hyperlink" Target="https://portal.ukf.sk/kvalita/index.php?r=projekty/projekty/view&amp;id=2680" TargetMode="External"/><Relationship Id="rId28" Type="http://schemas.openxmlformats.org/officeDocument/2006/relationships/printerSettings" Target="../printerSettings/printerSettings25.bin"/><Relationship Id="rId10" Type="http://schemas.openxmlformats.org/officeDocument/2006/relationships/hyperlink" Target="https://portal.ukf.sk/kvalita/index.php?r=projekty/projekty/view&amp;id=2349" TargetMode="External"/><Relationship Id="rId19" Type="http://schemas.openxmlformats.org/officeDocument/2006/relationships/hyperlink" Target="https://portal.ukf.sk/kvalita/index.php?r=projekty/projekty/view&amp;id=2248" TargetMode="External"/><Relationship Id="rId4" Type="http://schemas.openxmlformats.org/officeDocument/2006/relationships/hyperlink" Target="https://portal.ukf.sk/kvalita/index.php?r=projekty/projekty/view&amp;id=2675" TargetMode="External"/><Relationship Id="rId9" Type="http://schemas.openxmlformats.org/officeDocument/2006/relationships/hyperlink" Target="https://portal.ukf.sk/kvalita/index.php?r=projekty/projekty/view&amp;id=2372" TargetMode="External"/><Relationship Id="rId14" Type="http://schemas.openxmlformats.org/officeDocument/2006/relationships/hyperlink" Target="https://portal.ukf.sk/kvalita/index.php?r=projekty/projekty/view&amp;id=2146" TargetMode="External"/><Relationship Id="rId22" Type="http://schemas.openxmlformats.org/officeDocument/2006/relationships/hyperlink" Target="https://portal.ukf.sk/kvalita/index.php?r=projekty/projekty/view&amp;id=2679" TargetMode="External"/><Relationship Id="rId27" Type="http://schemas.openxmlformats.org/officeDocument/2006/relationships/hyperlink" Target="https://portal.ukf.sk/kvalita/index.php?r=projekty/projekty/view&amp;id=2520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workbookViewId="0">
      <selection sqref="A1:I3"/>
    </sheetView>
  </sheetViews>
  <sheetFormatPr defaultRowHeight="15.75" x14ac:dyDescent="0.25"/>
  <sheetData>
    <row r="1" spans="1:9" ht="120.75" customHeight="1" x14ac:dyDescent="0.25">
      <c r="A1" s="558" t="s">
        <v>1621</v>
      </c>
      <c r="B1" s="558"/>
      <c r="C1" s="558"/>
      <c r="D1" s="558"/>
      <c r="E1" s="558"/>
      <c r="F1" s="558"/>
      <c r="G1" s="558"/>
      <c r="H1" s="558"/>
      <c r="I1" s="558"/>
    </row>
    <row r="2" spans="1:9" ht="61.5" customHeight="1" x14ac:dyDescent="0.25">
      <c r="A2" s="558"/>
      <c r="B2" s="558"/>
      <c r="C2" s="558"/>
      <c r="D2" s="558"/>
      <c r="E2" s="558"/>
      <c r="F2" s="558"/>
      <c r="G2" s="558"/>
      <c r="H2" s="558"/>
      <c r="I2" s="558"/>
    </row>
    <row r="3" spans="1:9" ht="61.5" customHeight="1" x14ac:dyDescent="0.25">
      <c r="A3" s="558"/>
      <c r="B3" s="558"/>
      <c r="C3" s="558"/>
      <c r="D3" s="558"/>
      <c r="E3" s="558"/>
      <c r="F3" s="558"/>
      <c r="G3" s="558"/>
      <c r="H3" s="558"/>
      <c r="I3" s="558"/>
    </row>
    <row r="4" spans="1:9" ht="61.5" customHeight="1" x14ac:dyDescent="0.25"/>
    <row r="5" spans="1:9" ht="45.75" x14ac:dyDescent="0.65">
      <c r="A5" s="556" t="s">
        <v>0</v>
      </c>
      <c r="B5" s="556"/>
      <c r="C5" s="556"/>
      <c r="D5" s="556"/>
      <c r="E5" s="556"/>
      <c r="F5" s="556"/>
      <c r="G5" s="556"/>
      <c r="H5" s="556"/>
      <c r="I5" s="556"/>
    </row>
    <row r="6" spans="1:9" ht="152.25" customHeight="1" x14ac:dyDescent="0.85">
      <c r="A6" s="557" t="s">
        <v>595</v>
      </c>
      <c r="B6" s="557"/>
      <c r="C6" s="557"/>
      <c r="D6" s="557"/>
      <c r="E6" s="557"/>
      <c r="F6" s="557"/>
      <c r="G6" s="557"/>
      <c r="H6" s="557"/>
      <c r="I6" s="557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B30" sqref="B30"/>
    </sheetView>
  </sheetViews>
  <sheetFormatPr defaultRowHeight="15.75" x14ac:dyDescent="0.25"/>
  <cols>
    <col min="1" max="1" width="12.125" style="87" customWidth="1"/>
    <col min="2" max="2" width="26.625" style="87" customWidth="1"/>
    <col min="3" max="5" width="8" style="87" customWidth="1"/>
    <col min="6" max="6" width="11.5" style="87" customWidth="1"/>
    <col min="7" max="8" width="8" style="87" customWidth="1"/>
    <col min="9" max="9" width="7.75" style="87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08" t="s">
        <v>1</v>
      </c>
      <c r="B1" s="109"/>
      <c r="C1" s="109"/>
      <c r="D1" s="109"/>
      <c r="E1" s="109"/>
      <c r="F1" s="109"/>
    </row>
    <row r="2" spans="1:20" ht="20.100000000000001" customHeight="1" x14ac:dyDescent="0.25">
      <c r="A2" s="107" t="s">
        <v>2</v>
      </c>
      <c r="B2" s="573" t="s">
        <v>208</v>
      </c>
      <c r="C2" s="573"/>
      <c r="D2" s="573"/>
      <c r="E2" s="573"/>
      <c r="F2" s="573"/>
      <c r="G2" s="89"/>
      <c r="H2" s="89"/>
      <c r="I2" s="88"/>
      <c r="J2" s="90"/>
      <c r="K2" s="90"/>
    </row>
    <row r="3" spans="1:20" ht="20.100000000000001" customHeight="1" x14ac:dyDescent="0.25">
      <c r="A3" s="107" t="s">
        <v>3</v>
      </c>
      <c r="B3" s="572" t="s">
        <v>4</v>
      </c>
      <c r="C3" s="572"/>
      <c r="D3" s="572"/>
      <c r="E3" s="572"/>
      <c r="F3" s="572"/>
      <c r="G3" s="88"/>
      <c r="H3" s="88"/>
      <c r="I3" s="88"/>
      <c r="J3" s="90"/>
      <c r="K3" s="90"/>
    </row>
    <row r="4" spans="1:20" ht="21" customHeight="1" x14ac:dyDescent="0.25">
      <c r="A4" s="107" t="s">
        <v>5</v>
      </c>
      <c r="B4" s="574" t="s">
        <v>225</v>
      </c>
      <c r="C4" s="574"/>
      <c r="D4" s="574"/>
      <c r="E4" s="574"/>
      <c r="F4" s="574"/>
    </row>
    <row r="5" spans="1:20" ht="34.5" customHeight="1" x14ac:dyDescent="0.25">
      <c r="A5" s="107" t="s">
        <v>6</v>
      </c>
      <c r="B5" s="560" t="s">
        <v>209</v>
      </c>
      <c r="C5" s="560"/>
      <c r="D5" s="560"/>
      <c r="E5" s="560"/>
      <c r="F5" s="560"/>
      <c r="G5" s="88"/>
      <c r="H5" s="88"/>
      <c r="I5" s="88"/>
      <c r="J5" s="90"/>
      <c r="K5" s="90"/>
    </row>
    <row r="6" spans="1:20" ht="24.75" customHeight="1" x14ac:dyDescent="0.25">
      <c r="A6" s="107" t="s">
        <v>7</v>
      </c>
      <c r="B6" s="572" t="s">
        <v>210</v>
      </c>
      <c r="C6" s="572"/>
      <c r="D6" s="572"/>
      <c r="E6" s="572"/>
      <c r="F6" s="572"/>
      <c r="G6" s="88"/>
      <c r="H6" s="88"/>
      <c r="I6" s="88"/>
      <c r="J6" s="90"/>
      <c r="K6" s="90"/>
    </row>
    <row r="7" spans="1:20" ht="20.100000000000001" customHeight="1" x14ac:dyDescent="0.25">
      <c r="A7" s="107" t="s">
        <v>8</v>
      </c>
      <c r="B7" s="572" t="s">
        <v>211</v>
      </c>
      <c r="C7" s="572"/>
      <c r="D7" s="572"/>
      <c r="E7" s="572"/>
      <c r="F7" s="572"/>
      <c r="G7" s="88"/>
      <c r="H7" s="88"/>
      <c r="I7" s="88"/>
      <c r="J7" s="90"/>
      <c r="K7" s="90"/>
    </row>
    <row r="8" spans="1:20" ht="20.100000000000001" customHeight="1" x14ac:dyDescent="0.25">
      <c r="A8" s="107" t="s">
        <v>9</v>
      </c>
      <c r="B8" s="572" t="s">
        <v>226</v>
      </c>
      <c r="C8" s="572"/>
      <c r="D8" s="572"/>
      <c r="E8" s="572"/>
      <c r="F8" s="572"/>
      <c r="G8" s="88"/>
      <c r="H8" s="88"/>
      <c r="I8" s="88"/>
      <c r="J8" s="90"/>
      <c r="K8" s="90"/>
      <c r="L8" s="7"/>
      <c r="M8" s="7"/>
      <c r="N8" s="7"/>
    </row>
    <row r="9" spans="1:20" ht="37.5" customHeight="1" x14ac:dyDescent="0.25">
      <c r="A9" s="107" t="s">
        <v>10</v>
      </c>
      <c r="B9" s="560" t="s">
        <v>212</v>
      </c>
      <c r="C9" s="560"/>
      <c r="D9" s="560"/>
      <c r="E9" s="560"/>
      <c r="F9" s="560"/>
      <c r="G9" s="88"/>
      <c r="H9" s="88"/>
      <c r="I9" s="88"/>
      <c r="J9" s="90"/>
      <c r="K9" s="90"/>
      <c r="L9" s="7"/>
      <c r="M9" s="7"/>
      <c r="N9" s="7"/>
    </row>
    <row r="10" spans="1:20" ht="37.5" customHeight="1" x14ac:dyDescent="0.25">
      <c r="A10" s="107" t="s">
        <v>11</v>
      </c>
      <c r="B10" s="560" t="s">
        <v>229</v>
      </c>
      <c r="C10" s="560"/>
      <c r="D10" s="560"/>
      <c r="E10" s="560"/>
      <c r="F10" s="560"/>
      <c r="G10" s="88"/>
      <c r="H10" s="88"/>
      <c r="I10" s="88"/>
      <c r="J10" s="90"/>
      <c r="K10" s="90"/>
      <c r="L10" s="7"/>
      <c r="M10" s="7"/>
      <c r="N10" s="7"/>
    </row>
    <row r="11" spans="1:20" ht="20.100000000000001" customHeight="1" x14ac:dyDescent="0.25">
      <c r="A11" s="107" t="s">
        <v>12</v>
      </c>
      <c r="B11" s="572" t="s">
        <v>213</v>
      </c>
      <c r="C11" s="572"/>
      <c r="D11" s="572"/>
      <c r="E11" s="572"/>
      <c r="F11" s="572"/>
      <c r="G11" s="91"/>
      <c r="H11" s="91"/>
      <c r="I11" s="91"/>
      <c r="J11" s="91"/>
      <c r="K11" s="91"/>
      <c r="L11" s="7"/>
      <c r="M11" s="7"/>
      <c r="N11" s="7"/>
    </row>
    <row r="12" spans="1:20" ht="20.100000000000001" customHeight="1" x14ac:dyDescent="0.25">
      <c r="A12" s="107" t="s">
        <v>13</v>
      </c>
      <c r="B12" s="560" t="s">
        <v>214</v>
      </c>
      <c r="C12" s="560"/>
      <c r="D12" s="560"/>
      <c r="E12" s="560"/>
      <c r="F12" s="560"/>
      <c r="G12" s="91"/>
      <c r="H12" s="91"/>
      <c r="I12" s="91"/>
      <c r="J12" s="91"/>
      <c r="K12" s="91"/>
      <c r="L12" s="7"/>
      <c r="M12" s="7"/>
      <c r="N12" s="7"/>
    </row>
    <row r="13" spans="1:20" ht="18.75" customHeight="1" x14ac:dyDescent="0.25">
      <c r="A13" s="107" t="s">
        <v>14</v>
      </c>
      <c r="B13" s="568" t="s">
        <v>215</v>
      </c>
      <c r="C13" s="568"/>
      <c r="D13" s="568"/>
      <c r="E13" s="568"/>
      <c r="F13" s="568"/>
      <c r="G13" s="103"/>
      <c r="H13" s="103"/>
      <c r="I13" s="103"/>
      <c r="J13" s="90"/>
      <c r="K13" s="90"/>
      <c r="L13" s="7"/>
      <c r="M13" s="7"/>
      <c r="N13" s="7"/>
    </row>
    <row r="14" spans="1:20" ht="23.25" customHeight="1" x14ac:dyDescent="0.25">
      <c r="A14" s="107" t="s">
        <v>15</v>
      </c>
      <c r="B14" s="569" t="s">
        <v>16</v>
      </c>
      <c r="C14" s="569"/>
      <c r="D14" s="569"/>
      <c r="E14" s="569"/>
      <c r="F14" s="569"/>
      <c r="G14" s="92"/>
      <c r="H14" s="92"/>
      <c r="I14" s="92"/>
      <c r="J14" s="92"/>
      <c r="K14" s="92"/>
    </row>
    <row r="15" spans="1:20" ht="32.25" customHeight="1" x14ac:dyDescent="0.25">
      <c r="A15" s="107" t="s">
        <v>17</v>
      </c>
      <c r="B15" s="570" t="s">
        <v>230</v>
      </c>
      <c r="C15" s="570"/>
      <c r="D15" s="570"/>
      <c r="E15" s="570"/>
      <c r="F15" s="570"/>
      <c r="G15" s="93"/>
      <c r="H15" s="93"/>
      <c r="I15" s="93"/>
      <c r="J15" s="93"/>
      <c r="K15" s="93"/>
      <c r="L15" s="7"/>
      <c r="M15" s="7"/>
      <c r="N15" s="7"/>
    </row>
    <row r="16" spans="1:20" ht="33.75" customHeight="1" x14ac:dyDescent="0.25">
      <c r="A16" s="107" t="s">
        <v>18</v>
      </c>
      <c r="B16" s="571" t="s">
        <v>216</v>
      </c>
      <c r="C16" s="571"/>
      <c r="D16" s="571"/>
      <c r="E16" s="571"/>
      <c r="F16" s="571"/>
      <c r="G16" s="94"/>
      <c r="H16" s="94"/>
      <c r="I16" s="94"/>
      <c r="J16" s="94"/>
      <c r="K16" s="95"/>
      <c r="L16" s="95"/>
      <c r="M16" s="95"/>
      <c r="N16" s="95"/>
      <c r="O16" s="95"/>
      <c r="P16" s="95"/>
      <c r="Q16" s="95"/>
      <c r="R16" s="95"/>
      <c r="S16" s="95"/>
      <c r="T16" s="95"/>
    </row>
    <row r="17" spans="1:11" ht="22.5" customHeight="1" x14ac:dyDescent="0.25">
      <c r="A17" s="107" t="s">
        <v>19</v>
      </c>
      <c r="B17" s="561" t="s">
        <v>227</v>
      </c>
      <c r="C17" s="561"/>
      <c r="D17" s="561"/>
      <c r="E17" s="561"/>
      <c r="F17" s="561"/>
      <c r="G17" s="96"/>
      <c r="H17" s="96"/>
      <c r="I17" s="96"/>
      <c r="J17" s="96"/>
      <c r="K17" s="96"/>
    </row>
    <row r="18" spans="1:11" ht="20.100000000000001" customHeight="1" x14ac:dyDescent="0.25">
      <c r="A18" s="107" t="s">
        <v>20</v>
      </c>
      <c r="B18" s="561" t="s">
        <v>228</v>
      </c>
      <c r="C18" s="561"/>
      <c r="D18" s="561"/>
      <c r="E18" s="561"/>
      <c r="F18" s="561"/>
      <c r="G18" s="96"/>
      <c r="H18" s="96"/>
      <c r="I18" s="96"/>
      <c r="J18" s="97"/>
      <c r="K18" s="97"/>
    </row>
    <row r="19" spans="1:11" ht="24.75" customHeight="1" x14ac:dyDescent="0.25">
      <c r="A19" s="107" t="s">
        <v>21</v>
      </c>
      <c r="B19" s="562" t="s">
        <v>217</v>
      </c>
      <c r="C19" s="562"/>
      <c r="D19" s="562"/>
      <c r="E19" s="562"/>
      <c r="F19" s="562"/>
      <c r="G19" s="104"/>
      <c r="H19" s="104"/>
      <c r="I19" s="104"/>
      <c r="J19" s="98"/>
      <c r="K19" s="98"/>
    </row>
    <row r="20" spans="1:11" ht="42" customHeight="1" x14ac:dyDescent="0.25">
      <c r="A20" s="107" t="s">
        <v>22</v>
      </c>
      <c r="B20" s="563" t="s">
        <v>218</v>
      </c>
      <c r="C20" s="563"/>
      <c r="D20" s="563"/>
      <c r="E20" s="563"/>
      <c r="F20" s="563"/>
      <c r="G20" s="105"/>
      <c r="H20" s="105"/>
      <c r="I20" s="105"/>
      <c r="J20" s="99"/>
      <c r="K20" s="99"/>
    </row>
    <row r="21" spans="1:11" ht="34.5" customHeight="1" x14ac:dyDescent="0.25">
      <c r="A21" s="107" t="s">
        <v>23</v>
      </c>
      <c r="B21" s="562" t="s">
        <v>219</v>
      </c>
      <c r="C21" s="562"/>
      <c r="D21" s="562"/>
      <c r="E21" s="562"/>
      <c r="F21" s="562"/>
      <c r="G21" s="104"/>
      <c r="H21" s="104"/>
      <c r="I21" s="104"/>
      <c r="J21" s="98"/>
      <c r="K21" s="98"/>
    </row>
    <row r="22" spans="1:11" ht="35.25" customHeight="1" x14ac:dyDescent="0.25">
      <c r="A22" s="107" t="s">
        <v>24</v>
      </c>
      <c r="B22" s="562" t="s">
        <v>220</v>
      </c>
      <c r="C22" s="562"/>
      <c r="D22" s="562"/>
      <c r="E22" s="562"/>
      <c r="F22" s="562"/>
      <c r="G22" s="104"/>
      <c r="H22" s="104"/>
      <c r="I22" s="104"/>
      <c r="J22" s="98"/>
      <c r="K22" s="98"/>
    </row>
    <row r="23" spans="1:11" ht="20.100000000000001" customHeight="1" x14ac:dyDescent="0.25">
      <c r="A23" s="107" t="s">
        <v>25</v>
      </c>
      <c r="B23" s="566" t="s">
        <v>221</v>
      </c>
      <c r="C23" s="566"/>
      <c r="D23" s="566"/>
      <c r="E23" s="566"/>
      <c r="F23" s="566"/>
      <c r="G23" s="106"/>
      <c r="H23" s="106"/>
      <c r="I23" s="106"/>
      <c r="J23" s="100"/>
      <c r="K23" s="100"/>
    </row>
    <row r="24" spans="1:11" ht="20.100000000000001" customHeight="1" x14ac:dyDescent="0.25">
      <c r="A24" s="107" t="s">
        <v>26</v>
      </c>
      <c r="B24" s="567" t="s">
        <v>222</v>
      </c>
      <c r="C24" s="567"/>
      <c r="D24" s="567"/>
      <c r="E24" s="567"/>
      <c r="F24" s="567"/>
      <c r="G24" s="93"/>
      <c r="H24" s="93"/>
      <c r="I24" s="93"/>
      <c r="J24" s="101"/>
      <c r="K24" s="101"/>
    </row>
    <row r="25" spans="1:11" ht="20.100000000000001" customHeight="1" x14ac:dyDescent="0.25">
      <c r="A25" s="107" t="s">
        <v>27</v>
      </c>
      <c r="B25" s="565" t="s">
        <v>223</v>
      </c>
      <c r="C25" s="565"/>
      <c r="D25" s="565"/>
      <c r="E25" s="565"/>
      <c r="F25" s="565"/>
      <c r="G25" s="93"/>
      <c r="H25" s="93"/>
      <c r="I25" s="93"/>
      <c r="J25" s="101"/>
      <c r="K25" s="101"/>
    </row>
    <row r="26" spans="1:11" ht="47.25" customHeight="1" x14ac:dyDescent="0.25">
      <c r="A26" s="89" t="s">
        <v>198</v>
      </c>
      <c r="B26" s="564" t="s">
        <v>224</v>
      </c>
      <c r="C26" s="564"/>
      <c r="D26" s="564"/>
      <c r="E26" s="564"/>
      <c r="F26" s="564"/>
      <c r="G26" s="196"/>
    </row>
    <row r="27" spans="1:11" x14ac:dyDescent="0.25">
      <c r="A27" s="89" t="s">
        <v>1617</v>
      </c>
      <c r="B27" s="559" t="s">
        <v>1618</v>
      </c>
      <c r="C27" s="559"/>
      <c r="D27" s="559"/>
      <c r="E27" s="559"/>
      <c r="F27" s="559"/>
    </row>
    <row r="28" spans="1:11" x14ac:dyDescent="0.25">
      <c r="A28" s="436" t="s">
        <v>1619</v>
      </c>
      <c r="B28" s="436" t="s">
        <v>1620</v>
      </c>
      <c r="C28" s="436"/>
    </row>
    <row r="29" spans="1:11" x14ac:dyDescent="0.25">
      <c r="A29" s="436"/>
      <c r="B29" s="436"/>
      <c r="C29" s="436"/>
    </row>
  </sheetData>
  <mergeCells count="26"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27:F27"/>
    <mergeCell ref="B12:F12"/>
    <mergeCell ref="B17:F17"/>
    <mergeCell ref="B18:F18"/>
    <mergeCell ref="B19:F19"/>
    <mergeCell ref="B20:F20"/>
    <mergeCell ref="B26:F26"/>
    <mergeCell ref="B25:F25"/>
    <mergeCell ref="B23:F23"/>
    <mergeCell ref="B24:F24"/>
    <mergeCell ref="B13:F13"/>
    <mergeCell ref="B14:F14"/>
    <mergeCell ref="B15:F15"/>
    <mergeCell ref="B16:F16"/>
    <mergeCell ref="B22:F22"/>
    <mergeCell ref="B21:F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view="pageBreakPreview" zoomScale="120" zoomScaleNormal="100" zoomScaleSheetLayoutView="120" workbookViewId="0">
      <selection activeCell="M19" sqref="M19"/>
    </sheetView>
  </sheetViews>
  <sheetFormatPr defaultRowHeight="15.75" x14ac:dyDescent="0.25"/>
  <cols>
    <col min="1" max="1" width="15.125" customWidth="1"/>
    <col min="2" max="2" width="8.25" customWidth="1"/>
    <col min="3" max="3" width="10.625" customWidth="1"/>
    <col min="4" max="4" width="9" customWidth="1"/>
    <col min="5" max="5" width="8.125" customWidth="1"/>
    <col min="6" max="6" width="9.25" customWidth="1"/>
    <col min="7" max="7" width="9.625" customWidth="1"/>
    <col min="8" max="8" width="8.75" customWidth="1"/>
  </cols>
  <sheetData>
    <row r="1" spans="1:12" ht="21" thickBot="1" x14ac:dyDescent="0.35">
      <c r="A1" s="576" t="s">
        <v>231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</row>
    <row r="2" spans="1:12" ht="15.75" customHeight="1" x14ac:dyDescent="0.25">
      <c r="A2" s="577" t="s">
        <v>573</v>
      </c>
      <c r="B2" s="579" t="s">
        <v>28</v>
      </c>
      <c r="C2" s="581" t="s">
        <v>29</v>
      </c>
      <c r="D2" s="581"/>
      <c r="E2" s="581"/>
      <c r="F2" s="581"/>
      <c r="G2" s="581" t="s">
        <v>30</v>
      </c>
      <c r="H2" s="581"/>
      <c r="I2" s="581"/>
      <c r="J2" s="581"/>
      <c r="K2" s="582" t="s">
        <v>31</v>
      </c>
      <c r="L2" s="583"/>
    </row>
    <row r="3" spans="1:12" ht="16.5" thickBot="1" x14ac:dyDescent="0.3">
      <c r="A3" s="578"/>
      <c r="B3" s="580"/>
      <c r="C3" s="135" t="s">
        <v>32</v>
      </c>
      <c r="D3" s="135" t="s">
        <v>33</v>
      </c>
      <c r="E3" s="135" t="s">
        <v>34</v>
      </c>
      <c r="F3" s="135" t="s">
        <v>33</v>
      </c>
      <c r="G3" s="135" t="s">
        <v>32</v>
      </c>
      <c r="H3" s="135" t="s">
        <v>33</v>
      </c>
      <c r="I3" s="135" t="s">
        <v>34</v>
      </c>
      <c r="J3" s="135" t="s">
        <v>33</v>
      </c>
      <c r="K3" s="135" t="s">
        <v>35</v>
      </c>
      <c r="L3" s="136" t="s">
        <v>33</v>
      </c>
    </row>
    <row r="4" spans="1:12" ht="13.5" customHeight="1" x14ac:dyDescent="0.25">
      <c r="A4" s="270" t="s">
        <v>540</v>
      </c>
      <c r="B4" s="270">
        <v>1</v>
      </c>
      <c r="C4" s="271">
        <v>655</v>
      </c>
      <c r="D4" s="271">
        <v>320</v>
      </c>
      <c r="E4" s="271">
        <v>96</v>
      </c>
      <c r="F4" s="271">
        <v>33</v>
      </c>
      <c r="G4" s="271">
        <v>45</v>
      </c>
      <c r="H4" s="271">
        <v>5</v>
      </c>
      <c r="I4" s="271">
        <v>2</v>
      </c>
      <c r="J4" s="271">
        <v>1</v>
      </c>
      <c r="K4" s="280">
        <f>+C4+E4+G4+I4</f>
        <v>798</v>
      </c>
      <c r="L4" s="280">
        <f>+D4+F4+H4+J4</f>
        <v>359</v>
      </c>
    </row>
    <row r="5" spans="1:12" ht="13.5" customHeight="1" x14ac:dyDescent="0.25">
      <c r="A5" s="270"/>
      <c r="B5" s="270">
        <v>2</v>
      </c>
      <c r="C5" s="271">
        <v>294</v>
      </c>
      <c r="D5" s="271">
        <v>169</v>
      </c>
      <c r="E5" s="271">
        <v>22</v>
      </c>
      <c r="F5" s="271">
        <v>3</v>
      </c>
      <c r="G5" s="271">
        <v>11</v>
      </c>
      <c r="H5" s="271">
        <v>0</v>
      </c>
      <c r="I5" s="271">
        <v>0</v>
      </c>
      <c r="J5" s="271">
        <v>0</v>
      </c>
      <c r="K5" s="280">
        <f t="shared" ref="K5:L23" si="0">+C5+E5+G5+I5</f>
        <v>327</v>
      </c>
      <c r="L5" s="280">
        <f t="shared" si="0"/>
        <v>172</v>
      </c>
    </row>
    <row r="6" spans="1:12" ht="13.5" customHeight="1" x14ac:dyDescent="0.25">
      <c r="A6" s="270"/>
      <c r="B6" s="270">
        <v>3</v>
      </c>
      <c r="C6" s="271">
        <v>38</v>
      </c>
      <c r="D6" s="271">
        <v>24</v>
      </c>
      <c r="E6" s="271">
        <v>6</v>
      </c>
      <c r="F6" s="271">
        <v>4</v>
      </c>
      <c r="G6" s="271">
        <v>8</v>
      </c>
      <c r="H6" s="271">
        <v>5</v>
      </c>
      <c r="I6" s="271">
        <v>0</v>
      </c>
      <c r="J6" s="271">
        <v>0</v>
      </c>
      <c r="K6" s="280">
        <f t="shared" si="0"/>
        <v>52</v>
      </c>
      <c r="L6" s="280">
        <f t="shared" si="0"/>
        <v>33</v>
      </c>
    </row>
    <row r="7" spans="1:12" s="276" customFormat="1" ht="13.5" customHeight="1" x14ac:dyDescent="0.25">
      <c r="A7" s="584" t="s">
        <v>571</v>
      </c>
      <c r="B7" s="584"/>
      <c r="C7" s="282">
        <v>987</v>
      </c>
      <c r="D7" s="282">
        <v>513</v>
      </c>
      <c r="E7" s="282">
        <v>124</v>
      </c>
      <c r="F7" s="282">
        <v>40</v>
      </c>
      <c r="G7" s="282">
        <v>64</v>
      </c>
      <c r="H7" s="282">
        <v>10</v>
      </c>
      <c r="I7" s="282">
        <v>2</v>
      </c>
      <c r="J7" s="282">
        <f t="shared" ref="J7" si="1">+SUBTOTAL(9,J4:J6)</f>
        <v>1</v>
      </c>
      <c r="K7" s="283">
        <f t="shared" si="0"/>
        <v>1177</v>
      </c>
      <c r="L7" s="283">
        <f t="shared" si="0"/>
        <v>564</v>
      </c>
    </row>
    <row r="8" spans="1:12" ht="13.5" customHeight="1" x14ac:dyDescent="0.25">
      <c r="A8" s="272" t="s">
        <v>563</v>
      </c>
      <c r="B8" s="270">
        <v>1</v>
      </c>
      <c r="C8" s="271">
        <v>526</v>
      </c>
      <c r="D8" s="271">
        <v>459</v>
      </c>
      <c r="E8" s="271">
        <v>37</v>
      </c>
      <c r="F8" s="271">
        <v>28</v>
      </c>
      <c r="G8" s="271">
        <v>154</v>
      </c>
      <c r="H8" s="271">
        <v>123</v>
      </c>
      <c r="I8" s="271">
        <v>1</v>
      </c>
      <c r="J8" s="271">
        <v>0</v>
      </c>
      <c r="K8" s="280">
        <f t="shared" si="0"/>
        <v>718</v>
      </c>
      <c r="L8" s="280">
        <f t="shared" si="0"/>
        <v>610</v>
      </c>
    </row>
    <row r="9" spans="1:12" ht="13.5" customHeight="1" x14ac:dyDescent="0.25">
      <c r="A9" s="270"/>
      <c r="B9" s="270">
        <v>2</v>
      </c>
      <c r="C9" s="271">
        <v>145</v>
      </c>
      <c r="D9" s="271">
        <v>132</v>
      </c>
      <c r="E9" s="271">
        <v>7</v>
      </c>
      <c r="F9" s="271">
        <v>4</v>
      </c>
      <c r="G9" s="271">
        <v>35</v>
      </c>
      <c r="H9" s="271">
        <v>26</v>
      </c>
      <c r="I9" s="271">
        <v>0</v>
      </c>
      <c r="J9" s="271">
        <v>0</v>
      </c>
      <c r="K9" s="280">
        <f t="shared" si="0"/>
        <v>187</v>
      </c>
      <c r="L9" s="280">
        <f t="shared" si="0"/>
        <v>162</v>
      </c>
    </row>
    <row r="10" spans="1:12" ht="13.5" customHeight="1" x14ac:dyDescent="0.25">
      <c r="A10" s="270"/>
      <c r="B10" s="270">
        <v>3</v>
      </c>
      <c r="C10" s="271">
        <v>5</v>
      </c>
      <c r="D10" s="271">
        <v>3</v>
      </c>
      <c r="E10" s="271">
        <v>0</v>
      </c>
      <c r="F10" s="271">
        <v>0</v>
      </c>
      <c r="G10" s="271">
        <v>1</v>
      </c>
      <c r="H10" s="271">
        <v>1</v>
      </c>
      <c r="I10" s="271">
        <v>0</v>
      </c>
      <c r="J10" s="271">
        <v>0</v>
      </c>
      <c r="K10" s="280">
        <f t="shared" si="0"/>
        <v>6</v>
      </c>
      <c r="L10" s="280">
        <f t="shared" si="0"/>
        <v>4</v>
      </c>
    </row>
    <row r="11" spans="1:12" s="276" customFormat="1" ht="13.5" customHeight="1" x14ac:dyDescent="0.25">
      <c r="A11" s="584" t="s">
        <v>572</v>
      </c>
      <c r="B11" s="584"/>
      <c r="C11" s="282">
        <v>676</v>
      </c>
      <c r="D11" s="282">
        <v>594</v>
      </c>
      <c r="E11" s="282">
        <v>44</v>
      </c>
      <c r="F11" s="282">
        <v>32</v>
      </c>
      <c r="G11" s="282">
        <v>190</v>
      </c>
      <c r="H11" s="282">
        <v>150</v>
      </c>
      <c r="I11" s="282">
        <v>1</v>
      </c>
      <c r="J11" s="282">
        <f t="shared" ref="J11" si="2">+SUBTOTAL(9,J8:J10)</f>
        <v>0</v>
      </c>
      <c r="K11" s="283">
        <f t="shared" si="0"/>
        <v>911</v>
      </c>
      <c r="L11" s="283">
        <f t="shared" si="0"/>
        <v>776</v>
      </c>
    </row>
    <row r="12" spans="1:12" ht="13.5" customHeight="1" x14ac:dyDescent="0.25">
      <c r="A12" s="272" t="s">
        <v>565</v>
      </c>
      <c r="B12" s="270">
        <v>1</v>
      </c>
      <c r="C12" s="271">
        <v>300</v>
      </c>
      <c r="D12" s="271">
        <v>249</v>
      </c>
      <c r="E12" s="271">
        <v>23</v>
      </c>
      <c r="F12" s="271">
        <v>15</v>
      </c>
      <c r="G12" s="271">
        <v>0</v>
      </c>
      <c r="H12" s="271">
        <v>0</v>
      </c>
      <c r="I12" s="271">
        <v>0</v>
      </c>
      <c r="J12" s="271">
        <v>0</v>
      </c>
      <c r="K12" s="280">
        <f t="shared" si="0"/>
        <v>323</v>
      </c>
      <c r="L12" s="280">
        <f t="shared" si="0"/>
        <v>264</v>
      </c>
    </row>
    <row r="13" spans="1:12" x14ac:dyDescent="0.25">
      <c r="A13" s="270"/>
      <c r="B13" s="270">
        <v>2</v>
      </c>
      <c r="C13" s="271">
        <v>169</v>
      </c>
      <c r="D13" s="271">
        <v>138</v>
      </c>
      <c r="E13" s="271">
        <v>5</v>
      </c>
      <c r="F13" s="271">
        <v>4</v>
      </c>
      <c r="G13" s="271">
        <v>23</v>
      </c>
      <c r="H13" s="271">
        <v>23</v>
      </c>
      <c r="I13" s="271">
        <v>0</v>
      </c>
      <c r="J13" s="271">
        <v>0</v>
      </c>
      <c r="K13" s="280">
        <v>197</v>
      </c>
      <c r="L13" s="280">
        <f t="shared" si="0"/>
        <v>165</v>
      </c>
    </row>
    <row r="14" spans="1:12" x14ac:dyDescent="0.25">
      <c r="A14" s="270"/>
      <c r="B14" s="270">
        <v>3</v>
      </c>
      <c r="C14" s="271">
        <v>4</v>
      </c>
      <c r="D14" s="271">
        <v>1</v>
      </c>
      <c r="E14" s="271">
        <v>0</v>
      </c>
      <c r="F14" s="271">
        <v>0</v>
      </c>
      <c r="G14" s="271">
        <v>1</v>
      </c>
      <c r="H14" s="271">
        <v>1</v>
      </c>
      <c r="I14" s="271">
        <v>0</v>
      </c>
      <c r="J14" s="271">
        <v>0</v>
      </c>
      <c r="K14" s="280">
        <f t="shared" si="0"/>
        <v>5</v>
      </c>
      <c r="L14" s="280">
        <f t="shared" si="0"/>
        <v>2</v>
      </c>
    </row>
    <row r="15" spans="1:12" s="276" customFormat="1" x14ac:dyDescent="0.25">
      <c r="A15" s="584" t="s">
        <v>566</v>
      </c>
      <c r="B15" s="584"/>
      <c r="C15" s="282">
        <v>473</v>
      </c>
      <c r="D15" s="282">
        <v>388</v>
      </c>
      <c r="E15" s="282">
        <v>28</v>
      </c>
      <c r="F15" s="282">
        <v>19</v>
      </c>
      <c r="G15" s="282">
        <v>24</v>
      </c>
      <c r="H15" s="282">
        <v>24</v>
      </c>
      <c r="I15" s="282">
        <v>0</v>
      </c>
      <c r="J15" s="282">
        <f t="shared" ref="J15" si="3">+SUBTOTAL(9,J12:J14)</f>
        <v>0</v>
      </c>
      <c r="K15" s="283">
        <f t="shared" si="0"/>
        <v>525</v>
      </c>
      <c r="L15" s="283">
        <f t="shared" si="0"/>
        <v>431</v>
      </c>
    </row>
    <row r="16" spans="1:12" x14ac:dyDescent="0.25">
      <c r="A16" s="272" t="s">
        <v>567</v>
      </c>
      <c r="B16" s="270">
        <v>1</v>
      </c>
      <c r="C16" s="271">
        <v>823</v>
      </c>
      <c r="D16" s="271">
        <v>615</v>
      </c>
      <c r="E16" s="271">
        <v>286</v>
      </c>
      <c r="F16" s="271">
        <v>198</v>
      </c>
      <c r="G16" s="271">
        <v>305</v>
      </c>
      <c r="H16" s="271">
        <v>205</v>
      </c>
      <c r="I16" s="271">
        <v>10</v>
      </c>
      <c r="J16" s="271">
        <v>8</v>
      </c>
      <c r="K16" s="280">
        <f t="shared" si="0"/>
        <v>1424</v>
      </c>
      <c r="L16" s="280">
        <f t="shared" si="0"/>
        <v>1026</v>
      </c>
    </row>
    <row r="17" spans="1:12" x14ac:dyDescent="0.25">
      <c r="A17" s="270"/>
      <c r="B17" s="270">
        <v>2</v>
      </c>
      <c r="C17" s="271">
        <v>428</v>
      </c>
      <c r="D17" s="271">
        <v>355</v>
      </c>
      <c r="E17" s="271">
        <v>54</v>
      </c>
      <c r="F17" s="271">
        <v>41</v>
      </c>
      <c r="G17" s="271">
        <v>179</v>
      </c>
      <c r="H17" s="271">
        <v>132</v>
      </c>
      <c r="I17" s="271">
        <v>0</v>
      </c>
      <c r="J17" s="271">
        <v>0</v>
      </c>
      <c r="K17" s="280">
        <v>661</v>
      </c>
      <c r="L17" s="280">
        <f t="shared" si="0"/>
        <v>528</v>
      </c>
    </row>
    <row r="18" spans="1:12" x14ac:dyDescent="0.25">
      <c r="A18" s="270"/>
      <c r="B18" s="270">
        <v>3</v>
      </c>
      <c r="C18" s="271">
        <v>42</v>
      </c>
      <c r="D18" s="271">
        <v>22</v>
      </c>
      <c r="E18" s="271">
        <v>4</v>
      </c>
      <c r="F18" s="271">
        <v>3</v>
      </c>
      <c r="G18" s="271">
        <v>25</v>
      </c>
      <c r="H18" s="271">
        <v>17</v>
      </c>
      <c r="I18" s="271">
        <v>7</v>
      </c>
      <c r="J18" s="271">
        <v>4</v>
      </c>
      <c r="K18" s="280">
        <f t="shared" si="0"/>
        <v>78</v>
      </c>
      <c r="L18" s="280">
        <f t="shared" si="0"/>
        <v>46</v>
      </c>
    </row>
    <row r="19" spans="1:12" s="276" customFormat="1" x14ac:dyDescent="0.25">
      <c r="A19" s="584" t="s">
        <v>568</v>
      </c>
      <c r="B19" s="584"/>
      <c r="C19" s="282">
        <v>1293</v>
      </c>
      <c r="D19" s="282">
        <v>992</v>
      </c>
      <c r="E19" s="282">
        <v>344</v>
      </c>
      <c r="F19" s="282">
        <v>242</v>
      </c>
      <c r="G19" s="282">
        <v>509</v>
      </c>
      <c r="H19" s="282">
        <v>354</v>
      </c>
      <c r="I19" s="282">
        <f t="shared" ref="I19:J19" si="4">+SUBTOTAL(9,I16:I18)</f>
        <v>17</v>
      </c>
      <c r="J19" s="282">
        <f t="shared" si="4"/>
        <v>12</v>
      </c>
      <c r="K19" s="283">
        <f t="shared" si="0"/>
        <v>2163</v>
      </c>
      <c r="L19" s="283">
        <f t="shared" si="0"/>
        <v>1600</v>
      </c>
    </row>
    <row r="20" spans="1:12" x14ac:dyDescent="0.25">
      <c r="A20" s="272" t="s">
        <v>569</v>
      </c>
      <c r="B20" s="270">
        <v>1</v>
      </c>
      <c r="C20" s="271">
        <v>969</v>
      </c>
      <c r="D20" s="271">
        <v>717</v>
      </c>
      <c r="E20" s="271">
        <v>65</v>
      </c>
      <c r="F20" s="271">
        <v>48</v>
      </c>
      <c r="G20" s="271">
        <v>412</v>
      </c>
      <c r="H20" s="271">
        <v>368</v>
      </c>
      <c r="I20" s="271">
        <v>0</v>
      </c>
      <c r="J20" s="271">
        <v>0</v>
      </c>
      <c r="K20" s="280">
        <f t="shared" si="0"/>
        <v>1446</v>
      </c>
      <c r="L20" s="280">
        <v>1085</v>
      </c>
    </row>
    <row r="21" spans="1:12" x14ac:dyDescent="0.25">
      <c r="A21" s="270"/>
      <c r="B21" s="270">
        <v>2</v>
      </c>
      <c r="C21" s="271">
        <v>352</v>
      </c>
      <c r="D21" s="271">
        <v>274</v>
      </c>
      <c r="E21" s="271">
        <v>15</v>
      </c>
      <c r="F21" s="271">
        <v>13</v>
      </c>
      <c r="G21" s="271">
        <v>204</v>
      </c>
      <c r="H21" s="271">
        <v>180</v>
      </c>
      <c r="I21" s="271">
        <v>2</v>
      </c>
      <c r="J21" s="271">
        <v>2</v>
      </c>
      <c r="K21" s="280">
        <v>573</v>
      </c>
      <c r="L21" s="280">
        <v>454</v>
      </c>
    </row>
    <row r="22" spans="1:12" x14ac:dyDescent="0.25">
      <c r="A22" s="270"/>
      <c r="B22" s="270">
        <v>3</v>
      </c>
      <c r="C22" s="271">
        <v>17</v>
      </c>
      <c r="D22" s="271">
        <v>11</v>
      </c>
      <c r="E22" s="271">
        <v>1</v>
      </c>
      <c r="F22" s="271">
        <v>1</v>
      </c>
      <c r="G22" s="271">
        <v>20</v>
      </c>
      <c r="H22" s="271">
        <v>12</v>
      </c>
      <c r="I22" s="271">
        <v>3</v>
      </c>
      <c r="J22" s="271">
        <v>2</v>
      </c>
      <c r="K22" s="280">
        <f t="shared" si="0"/>
        <v>41</v>
      </c>
      <c r="L22" s="280">
        <v>23</v>
      </c>
    </row>
    <row r="23" spans="1:12" s="276" customFormat="1" x14ac:dyDescent="0.25">
      <c r="A23" s="584" t="s">
        <v>570</v>
      </c>
      <c r="B23" s="584"/>
      <c r="C23" s="282">
        <v>1338</v>
      </c>
      <c r="D23" s="282">
        <v>1002</v>
      </c>
      <c r="E23" s="282">
        <v>81</v>
      </c>
      <c r="F23" s="282">
        <v>62</v>
      </c>
      <c r="G23" s="282">
        <v>636</v>
      </c>
      <c r="H23" s="282">
        <v>560</v>
      </c>
      <c r="I23" s="282">
        <f t="shared" ref="I23:J23" si="5">+SUBTOTAL(9,I20:I22)</f>
        <v>5</v>
      </c>
      <c r="J23" s="282">
        <f t="shared" si="5"/>
        <v>4</v>
      </c>
      <c r="K23" s="283">
        <f t="shared" si="0"/>
        <v>2060</v>
      </c>
      <c r="L23" s="283">
        <v>1562</v>
      </c>
    </row>
    <row r="24" spans="1:12" x14ac:dyDescent="0.25">
      <c r="A24" s="585" t="s">
        <v>36</v>
      </c>
      <c r="B24" s="273">
        <v>1</v>
      </c>
      <c r="C24" s="274">
        <v>3273</v>
      </c>
      <c r="D24" s="274">
        <v>2360</v>
      </c>
      <c r="E24" s="274">
        <v>507</v>
      </c>
      <c r="F24" s="274">
        <v>322</v>
      </c>
      <c r="G24" s="274">
        <v>916</v>
      </c>
      <c r="H24" s="274">
        <v>701</v>
      </c>
      <c r="I24" s="274">
        <v>13</v>
      </c>
      <c r="J24" s="274">
        <v>9</v>
      </c>
      <c r="K24" s="281">
        <v>4709</v>
      </c>
      <c r="L24" s="281">
        <v>3344</v>
      </c>
    </row>
    <row r="25" spans="1:12" x14ac:dyDescent="0.25">
      <c r="A25" s="585"/>
      <c r="B25" s="273">
        <v>2</v>
      </c>
      <c r="C25" s="274">
        <v>1388</v>
      </c>
      <c r="D25" s="274">
        <v>1068</v>
      </c>
      <c r="E25" s="274">
        <v>103</v>
      </c>
      <c r="F25" s="274">
        <v>65</v>
      </c>
      <c r="G25" s="274">
        <v>452</v>
      </c>
      <c r="H25" s="274">
        <v>361</v>
      </c>
      <c r="I25" s="274">
        <v>2</v>
      </c>
      <c r="J25" s="274">
        <v>2</v>
      </c>
      <c r="K25" s="281">
        <v>1945</v>
      </c>
      <c r="L25" s="281">
        <v>1481</v>
      </c>
    </row>
    <row r="26" spans="1:12" x14ac:dyDescent="0.25">
      <c r="A26" s="585"/>
      <c r="B26" s="273">
        <v>3</v>
      </c>
      <c r="C26" s="274">
        <v>106</v>
      </c>
      <c r="D26" s="274">
        <v>61</v>
      </c>
      <c r="E26" s="274">
        <v>11</v>
      </c>
      <c r="F26" s="274">
        <v>8</v>
      </c>
      <c r="G26" s="274">
        <v>55</v>
      </c>
      <c r="H26" s="274">
        <v>36</v>
      </c>
      <c r="I26" s="274">
        <v>10</v>
      </c>
      <c r="J26" s="274">
        <v>6</v>
      </c>
      <c r="K26" s="281">
        <v>182</v>
      </c>
      <c r="L26" s="281">
        <v>108</v>
      </c>
    </row>
    <row r="27" spans="1:12" s="279" customFormat="1" x14ac:dyDescent="0.25">
      <c r="A27" s="575" t="s">
        <v>37</v>
      </c>
      <c r="B27" s="575"/>
      <c r="C27" s="277">
        <v>4767</v>
      </c>
      <c r="D27" s="277">
        <v>3489</v>
      </c>
      <c r="E27" s="277">
        <v>621</v>
      </c>
      <c r="F27" s="277">
        <v>395</v>
      </c>
      <c r="G27" s="277">
        <v>1423</v>
      </c>
      <c r="H27" s="277">
        <v>1098</v>
      </c>
      <c r="I27" s="277">
        <v>25</v>
      </c>
      <c r="J27" s="277">
        <v>17</v>
      </c>
      <c r="K27" s="278">
        <v>6836</v>
      </c>
      <c r="L27" s="278">
        <v>4933</v>
      </c>
    </row>
    <row r="28" spans="1:12" x14ac:dyDescent="0.25">
      <c r="A28" s="275" t="s">
        <v>38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</row>
  </sheetData>
  <mergeCells count="13">
    <mergeCell ref="A27:B27"/>
    <mergeCell ref="A1:L1"/>
    <mergeCell ref="A2:A3"/>
    <mergeCell ref="B2:B3"/>
    <mergeCell ref="C2:F2"/>
    <mergeCell ref="G2:J2"/>
    <mergeCell ref="K2:L2"/>
    <mergeCell ref="A7:B7"/>
    <mergeCell ref="A11:B11"/>
    <mergeCell ref="A15:B15"/>
    <mergeCell ref="A19:B19"/>
    <mergeCell ref="A24:A26"/>
    <mergeCell ref="A23:B23"/>
  </mergeCells>
  <pageMargins left="0.74803149606299213" right="0.15748031496062992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view="pageBreakPreview" zoomScale="140" zoomScaleNormal="100" zoomScaleSheetLayoutView="140" workbookViewId="0">
      <selection activeCell="I13" sqref="I13"/>
    </sheetView>
  </sheetViews>
  <sheetFormatPr defaultRowHeight="15.75" x14ac:dyDescent="0.25"/>
  <cols>
    <col min="1" max="6" width="10.625" customWidth="1"/>
    <col min="7" max="7" width="11.5" customWidth="1"/>
  </cols>
  <sheetData>
    <row r="1" spans="1:9" ht="20.25" x14ac:dyDescent="0.3">
      <c r="A1" s="586" t="s">
        <v>39</v>
      </c>
      <c r="B1" s="587"/>
      <c r="C1" s="587"/>
      <c r="D1" s="587"/>
      <c r="E1" s="587"/>
      <c r="F1" s="587"/>
      <c r="G1" s="587"/>
    </row>
    <row r="2" spans="1:9" ht="15.75" customHeight="1" x14ac:dyDescent="0.25">
      <c r="A2" s="588" t="s">
        <v>29</v>
      </c>
      <c r="B2" s="588"/>
      <c r="C2" s="588"/>
      <c r="D2" s="588"/>
      <c r="E2" s="588"/>
      <c r="F2" s="588"/>
      <c r="G2" s="588"/>
      <c r="H2" s="588"/>
      <c r="I2" s="588"/>
    </row>
    <row r="3" spans="1:9" ht="15.75" customHeight="1" x14ac:dyDescent="0.25">
      <c r="A3" s="270" t="s">
        <v>40</v>
      </c>
      <c r="B3" s="284">
        <v>2022</v>
      </c>
      <c r="C3" s="284">
        <v>2021</v>
      </c>
      <c r="D3" s="284">
        <v>2020</v>
      </c>
      <c r="E3" s="284">
        <v>2019</v>
      </c>
      <c r="F3" s="284">
        <v>2018</v>
      </c>
      <c r="G3" s="284">
        <v>2017</v>
      </c>
      <c r="H3" s="284">
        <v>2016</v>
      </c>
      <c r="I3" s="284">
        <v>2015</v>
      </c>
    </row>
    <row r="4" spans="1:9" x14ac:dyDescent="0.25">
      <c r="A4" s="270">
        <v>1</v>
      </c>
      <c r="B4" s="270">
        <v>3780</v>
      </c>
      <c r="C4" s="285">
        <v>3715</v>
      </c>
      <c r="D4" s="286">
        <v>3770</v>
      </c>
      <c r="E4" s="286">
        <v>3759</v>
      </c>
      <c r="F4" s="286">
        <v>3776</v>
      </c>
      <c r="G4" s="286">
        <v>4072</v>
      </c>
      <c r="H4" s="286">
        <v>4388</v>
      </c>
      <c r="I4" s="286">
        <v>4728</v>
      </c>
    </row>
    <row r="5" spans="1:9" x14ac:dyDescent="0.25">
      <c r="A5" s="270">
        <v>2</v>
      </c>
      <c r="B5" s="270">
        <v>1491</v>
      </c>
      <c r="C5" s="285">
        <v>1580</v>
      </c>
      <c r="D5" s="286">
        <v>1538</v>
      </c>
      <c r="E5" s="286">
        <v>1652</v>
      </c>
      <c r="F5" s="286">
        <v>1695</v>
      </c>
      <c r="G5" s="286">
        <v>1787</v>
      </c>
      <c r="H5" s="286">
        <v>1944</v>
      </c>
      <c r="I5" s="286">
        <v>2205</v>
      </c>
    </row>
    <row r="6" spans="1:9" x14ac:dyDescent="0.25">
      <c r="A6" s="270">
        <v>3</v>
      </c>
      <c r="B6" s="270">
        <v>117</v>
      </c>
      <c r="C6" s="285">
        <v>137</v>
      </c>
      <c r="D6" s="286">
        <v>143</v>
      </c>
      <c r="E6" s="286">
        <v>151</v>
      </c>
      <c r="F6" s="286">
        <v>170</v>
      </c>
      <c r="G6" s="286">
        <v>186</v>
      </c>
      <c r="H6" s="286">
        <v>202</v>
      </c>
      <c r="I6" s="286">
        <v>210</v>
      </c>
    </row>
    <row r="7" spans="1:9" s="279" customFormat="1" x14ac:dyDescent="0.25">
      <c r="A7" s="287" t="s">
        <v>31</v>
      </c>
      <c r="B7" s="287">
        <v>5388</v>
      </c>
      <c r="C7" s="287">
        <v>5432</v>
      </c>
      <c r="D7" s="287">
        <f t="shared" ref="D7:I7" si="0">SUM(D4:D6)</f>
        <v>5451</v>
      </c>
      <c r="E7" s="287">
        <f t="shared" si="0"/>
        <v>5562</v>
      </c>
      <c r="F7" s="287">
        <f t="shared" si="0"/>
        <v>5641</v>
      </c>
      <c r="G7" s="287">
        <f t="shared" si="0"/>
        <v>6045</v>
      </c>
      <c r="H7" s="287">
        <f t="shared" si="0"/>
        <v>6534</v>
      </c>
      <c r="I7" s="287">
        <f t="shared" si="0"/>
        <v>7143</v>
      </c>
    </row>
    <row r="8" spans="1:9" x14ac:dyDescent="0.25">
      <c r="A8" s="588" t="s">
        <v>30</v>
      </c>
      <c r="B8" s="588"/>
      <c r="C8" s="588"/>
      <c r="D8" s="588"/>
      <c r="E8" s="588"/>
      <c r="F8" s="588"/>
      <c r="G8" s="588"/>
      <c r="H8" s="588"/>
      <c r="I8" s="588"/>
    </row>
    <row r="9" spans="1:9" x14ac:dyDescent="0.25">
      <c r="A9" s="270" t="s">
        <v>40</v>
      </c>
      <c r="B9" s="284">
        <v>2022</v>
      </c>
      <c r="C9" s="284">
        <v>2021</v>
      </c>
      <c r="D9" s="284">
        <v>2020</v>
      </c>
      <c r="E9" s="284">
        <v>2019</v>
      </c>
      <c r="F9" s="284">
        <v>2018</v>
      </c>
      <c r="G9" s="284">
        <v>2017</v>
      </c>
      <c r="H9" s="284">
        <v>2016</v>
      </c>
      <c r="I9" s="284">
        <v>2015</v>
      </c>
    </row>
    <row r="10" spans="1:9" x14ac:dyDescent="0.25">
      <c r="A10" s="270">
        <v>1</v>
      </c>
      <c r="B10" s="270">
        <v>929</v>
      </c>
      <c r="C10" s="285">
        <v>1021</v>
      </c>
      <c r="D10" s="286">
        <v>996</v>
      </c>
      <c r="E10" s="286">
        <v>995</v>
      </c>
      <c r="F10" s="286">
        <v>844</v>
      </c>
      <c r="G10" s="286">
        <v>1008</v>
      </c>
      <c r="H10" s="286">
        <v>1116</v>
      </c>
      <c r="I10" s="286">
        <v>1227</v>
      </c>
    </row>
    <row r="11" spans="1:9" x14ac:dyDescent="0.25">
      <c r="A11" s="270">
        <v>2</v>
      </c>
      <c r="B11" s="270">
        <v>454</v>
      </c>
      <c r="C11" s="285">
        <v>340</v>
      </c>
      <c r="D11" s="286">
        <v>391</v>
      </c>
      <c r="E11" s="286">
        <v>381</v>
      </c>
      <c r="F11" s="286">
        <v>582</v>
      </c>
      <c r="G11" s="286">
        <v>446</v>
      </c>
      <c r="H11" s="286">
        <v>562</v>
      </c>
      <c r="I11" s="286">
        <v>751</v>
      </c>
    </row>
    <row r="12" spans="1:9" x14ac:dyDescent="0.25">
      <c r="A12" s="270">
        <v>3</v>
      </c>
      <c r="B12" s="270">
        <v>65</v>
      </c>
      <c r="C12" s="285">
        <v>71</v>
      </c>
      <c r="D12" s="286">
        <v>83</v>
      </c>
      <c r="E12" s="286">
        <v>91</v>
      </c>
      <c r="F12" s="286">
        <v>76</v>
      </c>
      <c r="G12" s="286">
        <v>85</v>
      </c>
      <c r="H12" s="286">
        <v>95</v>
      </c>
      <c r="I12" s="286">
        <v>106</v>
      </c>
    </row>
    <row r="13" spans="1:9" s="279" customFormat="1" x14ac:dyDescent="0.25">
      <c r="A13" s="287" t="s">
        <v>31</v>
      </c>
      <c r="B13" s="287">
        <v>1448</v>
      </c>
      <c r="C13" s="287">
        <v>1432</v>
      </c>
      <c r="D13" s="287">
        <f t="shared" ref="D13:I13" si="1">SUM(D10:D12)</f>
        <v>1470</v>
      </c>
      <c r="E13" s="287">
        <f t="shared" si="1"/>
        <v>1467</v>
      </c>
      <c r="F13" s="287">
        <f t="shared" si="1"/>
        <v>1502</v>
      </c>
      <c r="G13" s="287">
        <f t="shared" si="1"/>
        <v>1539</v>
      </c>
      <c r="H13" s="287">
        <f t="shared" si="1"/>
        <v>1773</v>
      </c>
      <c r="I13" s="287">
        <f t="shared" si="1"/>
        <v>2084</v>
      </c>
    </row>
    <row r="14" spans="1:9" x14ac:dyDescent="0.25">
      <c r="A14" s="589" t="s">
        <v>41</v>
      </c>
      <c r="B14" s="589"/>
      <c r="C14" s="589"/>
      <c r="D14" s="589"/>
      <c r="E14" s="589"/>
      <c r="F14" s="589"/>
      <c r="G14" s="589"/>
      <c r="H14" s="589"/>
      <c r="I14" s="589"/>
    </row>
    <row r="15" spans="1:9" x14ac:dyDescent="0.25">
      <c r="A15" s="270" t="s">
        <v>40</v>
      </c>
      <c r="B15" s="284">
        <v>2022</v>
      </c>
      <c r="C15" s="284">
        <v>2021</v>
      </c>
      <c r="D15" s="284">
        <v>2020</v>
      </c>
      <c r="E15" s="284">
        <v>2019</v>
      </c>
      <c r="F15" s="284">
        <v>2018</v>
      </c>
      <c r="G15" s="284">
        <v>2017</v>
      </c>
      <c r="H15" s="284">
        <v>2016</v>
      </c>
      <c r="I15" s="284">
        <v>2015</v>
      </c>
    </row>
    <row r="16" spans="1:9" s="276" customFormat="1" x14ac:dyDescent="0.25">
      <c r="A16" s="288">
        <v>1</v>
      </c>
      <c r="B16" s="288">
        <v>4709</v>
      </c>
      <c r="C16" s="289">
        <v>4736</v>
      </c>
      <c r="D16" s="289">
        <f t="shared" ref="D16:I18" si="2">+D10+D4</f>
        <v>4766</v>
      </c>
      <c r="E16" s="289">
        <f t="shared" si="2"/>
        <v>4754</v>
      </c>
      <c r="F16" s="289">
        <f t="shared" si="2"/>
        <v>4620</v>
      </c>
      <c r="G16" s="289">
        <f t="shared" si="2"/>
        <v>5080</v>
      </c>
      <c r="H16" s="289">
        <f t="shared" si="2"/>
        <v>5504</v>
      </c>
      <c r="I16" s="289">
        <f t="shared" si="2"/>
        <v>5955</v>
      </c>
    </row>
    <row r="17" spans="1:9" s="276" customFormat="1" x14ac:dyDescent="0.25">
      <c r="A17" s="288">
        <v>2</v>
      </c>
      <c r="B17" s="288">
        <v>1945</v>
      </c>
      <c r="C17" s="289">
        <v>1920</v>
      </c>
      <c r="D17" s="289">
        <f t="shared" si="2"/>
        <v>1929</v>
      </c>
      <c r="E17" s="289">
        <f t="shared" si="2"/>
        <v>2033</v>
      </c>
      <c r="F17" s="289">
        <f t="shared" si="2"/>
        <v>2277</v>
      </c>
      <c r="G17" s="289">
        <f t="shared" si="2"/>
        <v>2233</v>
      </c>
      <c r="H17" s="289">
        <f t="shared" si="2"/>
        <v>2506</v>
      </c>
      <c r="I17" s="289">
        <f t="shared" si="2"/>
        <v>2956</v>
      </c>
    </row>
    <row r="18" spans="1:9" s="276" customFormat="1" x14ac:dyDescent="0.25">
      <c r="A18" s="288">
        <v>3</v>
      </c>
      <c r="B18" s="288">
        <v>182</v>
      </c>
      <c r="C18" s="289">
        <v>208</v>
      </c>
      <c r="D18" s="289">
        <f t="shared" si="2"/>
        <v>226</v>
      </c>
      <c r="E18" s="289">
        <f t="shared" si="2"/>
        <v>242</v>
      </c>
      <c r="F18" s="289">
        <f t="shared" si="2"/>
        <v>246</v>
      </c>
      <c r="G18" s="289">
        <f t="shared" si="2"/>
        <v>271</v>
      </c>
      <c r="H18" s="289">
        <f t="shared" si="2"/>
        <v>297</v>
      </c>
      <c r="I18" s="289">
        <f t="shared" si="2"/>
        <v>316</v>
      </c>
    </row>
    <row r="19" spans="1:9" s="279" customFormat="1" x14ac:dyDescent="0.25">
      <c r="A19" s="287" t="s">
        <v>31</v>
      </c>
      <c r="B19" s="287">
        <v>6836</v>
      </c>
      <c r="C19" s="287">
        <v>6864</v>
      </c>
      <c r="D19" s="287">
        <f t="shared" ref="D19:I19" si="3">SUM(D16:D18)</f>
        <v>6921</v>
      </c>
      <c r="E19" s="287">
        <f t="shared" si="3"/>
        <v>7029</v>
      </c>
      <c r="F19" s="287">
        <f t="shared" si="3"/>
        <v>7143</v>
      </c>
      <c r="G19" s="287">
        <f t="shared" si="3"/>
        <v>7584</v>
      </c>
      <c r="H19" s="287">
        <f t="shared" si="3"/>
        <v>8307</v>
      </c>
      <c r="I19" s="287">
        <f t="shared" si="3"/>
        <v>9227</v>
      </c>
    </row>
    <row r="20" spans="1:9" s="41" customFormat="1" x14ac:dyDescent="0.25">
      <c r="A20" s="40"/>
      <c r="B20" s="40"/>
      <c r="C20" s="40"/>
      <c r="D20" s="40"/>
      <c r="E20" s="40"/>
      <c r="F20" s="40"/>
      <c r="G20" s="40"/>
    </row>
    <row r="21" spans="1:9" x14ac:dyDescent="0.25">
      <c r="A21" t="s">
        <v>38</v>
      </c>
    </row>
  </sheetData>
  <mergeCells count="4">
    <mergeCell ref="A1:G1"/>
    <mergeCell ref="A2:I2"/>
    <mergeCell ref="A8:I8"/>
    <mergeCell ref="A14:I14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view="pageBreakPreview" topLeftCell="A7" zoomScale="130" zoomScaleNormal="100" zoomScaleSheetLayoutView="130" workbookViewId="0">
      <selection activeCell="P21" sqref="P21"/>
    </sheetView>
  </sheetViews>
  <sheetFormatPr defaultRowHeight="15.75" x14ac:dyDescent="0.25"/>
  <cols>
    <col min="1" max="1" width="17.75" customWidth="1"/>
    <col min="2" max="2" width="10.5" customWidth="1"/>
    <col min="3" max="3" width="8.25" customWidth="1"/>
    <col min="4" max="4" width="6.625" customWidth="1"/>
    <col min="5" max="5" width="8" customWidth="1"/>
    <col min="6" max="6" width="7.5" customWidth="1"/>
    <col min="7" max="7" width="6.875" customWidth="1"/>
    <col min="8" max="8" width="6.5" customWidth="1"/>
    <col min="9" max="9" width="7.5" customWidth="1"/>
    <col min="10" max="10" width="7.25" customWidth="1"/>
    <col min="11" max="11" width="5.875" customWidth="1"/>
    <col min="12" max="12" width="7.7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36" customHeight="1" thickBot="1" x14ac:dyDescent="0.3">
      <c r="A1" s="593" t="s">
        <v>232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</row>
    <row r="2" spans="1:13" ht="15.75" customHeight="1" x14ac:dyDescent="0.25">
      <c r="A2" s="597" t="s">
        <v>573</v>
      </c>
      <c r="B2" s="594" t="s">
        <v>42</v>
      </c>
      <c r="C2" s="594" t="s">
        <v>29</v>
      </c>
      <c r="D2" s="594"/>
      <c r="E2" s="594"/>
      <c r="F2" s="594"/>
      <c r="G2" s="594" t="s">
        <v>30</v>
      </c>
      <c r="H2" s="594"/>
      <c r="I2" s="594"/>
      <c r="J2" s="594"/>
      <c r="K2" s="595" t="s">
        <v>31</v>
      </c>
      <c r="L2" s="596"/>
      <c r="M2" s="4"/>
    </row>
    <row r="3" spans="1:13" ht="32.25" thickBot="1" x14ac:dyDescent="0.3">
      <c r="A3" s="598"/>
      <c r="B3" s="599"/>
      <c r="C3" s="290" t="s">
        <v>32</v>
      </c>
      <c r="D3" s="291" t="s">
        <v>33</v>
      </c>
      <c r="E3" s="290" t="s">
        <v>34</v>
      </c>
      <c r="F3" s="291" t="s">
        <v>33</v>
      </c>
      <c r="G3" s="290" t="s">
        <v>32</v>
      </c>
      <c r="H3" s="291" t="s">
        <v>33</v>
      </c>
      <c r="I3" s="290" t="s">
        <v>34</v>
      </c>
      <c r="J3" s="291" t="s">
        <v>33</v>
      </c>
      <c r="K3" s="292" t="s">
        <v>35</v>
      </c>
      <c r="L3" s="293" t="s">
        <v>33</v>
      </c>
      <c r="M3" s="4"/>
    </row>
    <row r="4" spans="1:13" x14ac:dyDescent="0.25">
      <c r="A4" s="294" t="s">
        <v>540</v>
      </c>
      <c r="B4" s="295">
        <v>1</v>
      </c>
      <c r="C4" s="271">
        <v>120</v>
      </c>
      <c r="D4" s="271">
        <v>70</v>
      </c>
      <c r="E4" s="271">
        <v>4</v>
      </c>
      <c r="F4" s="271">
        <v>3</v>
      </c>
      <c r="G4" s="271">
        <v>22</v>
      </c>
      <c r="H4" s="271">
        <v>4</v>
      </c>
      <c r="I4" s="271">
        <v>0</v>
      </c>
      <c r="J4" s="271">
        <v>0</v>
      </c>
      <c r="K4" s="302">
        <f>+C4+E4+G4+I4</f>
        <v>146</v>
      </c>
      <c r="L4" s="303">
        <f>+D4+F4+H4+J4</f>
        <v>77</v>
      </c>
    </row>
    <row r="5" spans="1:13" x14ac:dyDescent="0.25">
      <c r="A5" s="296"/>
      <c r="B5" s="270">
        <v>2</v>
      </c>
      <c r="C5" s="271">
        <v>128</v>
      </c>
      <c r="D5" s="271">
        <v>81</v>
      </c>
      <c r="E5" s="271">
        <v>6</v>
      </c>
      <c r="F5" s="271">
        <v>2</v>
      </c>
      <c r="G5" s="271">
        <v>0</v>
      </c>
      <c r="H5" s="271">
        <v>0</v>
      </c>
      <c r="I5" s="271">
        <v>0</v>
      </c>
      <c r="J5" s="271">
        <v>0</v>
      </c>
      <c r="K5" s="300">
        <f t="shared" ref="K5:L23" si="0">+C5+E5+G5+I5</f>
        <v>134</v>
      </c>
      <c r="L5" s="301">
        <f t="shared" si="0"/>
        <v>83</v>
      </c>
    </row>
    <row r="6" spans="1:13" x14ac:dyDescent="0.25">
      <c r="A6" s="296"/>
      <c r="B6" s="270">
        <v>3</v>
      </c>
      <c r="C6" s="271">
        <v>11</v>
      </c>
      <c r="D6" s="271">
        <v>5</v>
      </c>
      <c r="E6" s="271">
        <v>0</v>
      </c>
      <c r="F6" s="271">
        <v>0</v>
      </c>
      <c r="G6" s="271">
        <v>0</v>
      </c>
      <c r="H6" s="271">
        <v>0</v>
      </c>
      <c r="I6" s="271">
        <v>0</v>
      </c>
      <c r="J6" s="271">
        <v>0</v>
      </c>
      <c r="K6" s="300">
        <f t="shared" si="0"/>
        <v>11</v>
      </c>
      <c r="L6" s="301">
        <f t="shared" si="0"/>
        <v>5</v>
      </c>
    </row>
    <row r="7" spans="1:13" s="279" customFormat="1" x14ac:dyDescent="0.25">
      <c r="A7" s="590" t="s">
        <v>574</v>
      </c>
      <c r="B7" s="575"/>
      <c r="C7" s="299">
        <f t="shared" ref="C7:J7" si="1">SUM(C4:C6)</f>
        <v>259</v>
      </c>
      <c r="D7" s="299">
        <f t="shared" si="1"/>
        <v>156</v>
      </c>
      <c r="E7" s="299">
        <f t="shared" si="1"/>
        <v>10</v>
      </c>
      <c r="F7" s="299">
        <f t="shared" si="1"/>
        <v>5</v>
      </c>
      <c r="G7" s="299">
        <f t="shared" si="1"/>
        <v>22</v>
      </c>
      <c r="H7" s="299">
        <f t="shared" si="1"/>
        <v>4</v>
      </c>
      <c r="I7" s="299">
        <f t="shared" si="1"/>
        <v>0</v>
      </c>
      <c r="J7" s="299">
        <f t="shared" si="1"/>
        <v>0</v>
      </c>
      <c r="K7" s="300">
        <f>+C7+E7+G7+I7</f>
        <v>291</v>
      </c>
      <c r="L7" s="301">
        <f t="shared" si="0"/>
        <v>165</v>
      </c>
    </row>
    <row r="8" spans="1:13" x14ac:dyDescent="0.25">
      <c r="A8" s="297" t="s">
        <v>563</v>
      </c>
      <c r="B8" s="270">
        <v>1</v>
      </c>
      <c r="C8" s="298">
        <v>154</v>
      </c>
      <c r="D8" s="298">
        <v>137</v>
      </c>
      <c r="E8" s="298">
        <v>12</v>
      </c>
      <c r="F8" s="298">
        <v>8</v>
      </c>
      <c r="G8" s="298">
        <v>20</v>
      </c>
      <c r="H8" s="298">
        <v>13</v>
      </c>
      <c r="I8" s="298">
        <v>0</v>
      </c>
      <c r="J8" s="298">
        <v>0</v>
      </c>
      <c r="K8" s="300">
        <f t="shared" si="0"/>
        <v>186</v>
      </c>
      <c r="L8" s="301">
        <f t="shared" si="0"/>
        <v>158</v>
      </c>
    </row>
    <row r="9" spans="1:13" x14ac:dyDescent="0.25">
      <c r="A9" s="296"/>
      <c r="B9" s="270">
        <v>2</v>
      </c>
      <c r="C9" s="298">
        <v>68</v>
      </c>
      <c r="D9" s="298">
        <v>62</v>
      </c>
      <c r="E9" s="298">
        <v>2</v>
      </c>
      <c r="F9" s="298">
        <v>2</v>
      </c>
      <c r="G9" s="298">
        <v>0</v>
      </c>
      <c r="H9" s="298">
        <v>0</v>
      </c>
      <c r="I9" s="298">
        <v>0</v>
      </c>
      <c r="J9" s="298">
        <v>0</v>
      </c>
      <c r="K9" s="300">
        <f>C9+E9+G9+I9</f>
        <v>70</v>
      </c>
      <c r="L9" s="301">
        <f t="shared" si="0"/>
        <v>64</v>
      </c>
    </row>
    <row r="10" spans="1:13" x14ac:dyDescent="0.25">
      <c r="A10" s="296"/>
      <c r="B10" s="270">
        <v>3</v>
      </c>
      <c r="C10" s="298">
        <v>1</v>
      </c>
      <c r="D10" s="298">
        <v>0</v>
      </c>
      <c r="E10" s="298">
        <v>0</v>
      </c>
      <c r="F10" s="298">
        <v>0</v>
      </c>
      <c r="G10" s="298">
        <v>0</v>
      </c>
      <c r="H10" s="298">
        <v>0</v>
      </c>
      <c r="I10" s="298">
        <v>0</v>
      </c>
      <c r="J10" s="298">
        <v>0</v>
      </c>
      <c r="K10" s="300">
        <f t="shared" si="0"/>
        <v>1</v>
      </c>
      <c r="L10" s="301">
        <f t="shared" si="0"/>
        <v>0</v>
      </c>
    </row>
    <row r="11" spans="1:13" s="279" customFormat="1" x14ac:dyDescent="0.25">
      <c r="A11" s="590" t="s">
        <v>564</v>
      </c>
      <c r="B11" s="575"/>
      <c r="C11" s="299">
        <f t="shared" ref="C11:J11" si="2">SUM(C8:C10)</f>
        <v>223</v>
      </c>
      <c r="D11" s="299">
        <f t="shared" si="2"/>
        <v>199</v>
      </c>
      <c r="E11" s="299">
        <f t="shared" si="2"/>
        <v>14</v>
      </c>
      <c r="F11" s="299">
        <f t="shared" si="2"/>
        <v>10</v>
      </c>
      <c r="G11" s="299">
        <f t="shared" si="2"/>
        <v>20</v>
      </c>
      <c r="H11" s="299">
        <f t="shared" si="2"/>
        <v>13</v>
      </c>
      <c r="I11" s="299">
        <f t="shared" si="2"/>
        <v>0</v>
      </c>
      <c r="J11" s="299">
        <f t="shared" si="2"/>
        <v>0</v>
      </c>
      <c r="K11" s="300">
        <f t="shared" si="0"/>
        <v>257</v>
      </c>
      <c r="L11" s="301">
        <f t="shared" si="0"/>
        <v>222</v>
      </c>
    </row>
    <row r="12" spans="1:13" x14ac:dyDescent="0.25">
      <c r="A12" s="297" t="s">
        <v>565</v>
      </c>
      <c r="B12" s="270">
        <v>1</v>
      </c>
      <c r="C12" s="298">
        <v>89</v>
      </c>
      <c r="D12" s="298">
        <v>72</v>
      </c>
      <c r="E12" s="298">
        <v>3</v>
      </c>
      <c r="F12" s="298">
        <v>2</v>
      </c>
      <c r="G12" s="298">
        <v>0</v>
      </c>
      <c r="H12" s="298">
        <v>0</v>
      </c>
      <c r="I12" s="298">
        <v>0</v>
      </c>
      <c r="J12" s="298">
        <v>0</v>
      </c>
      <c r="K12" s="300">
        <f t="shared" si="0"/>
        <v>92</v>
      </c>
      <c r="L12" s="301">
        <f t="shared" si="0"/>
        <v>74</v>
      </c>
    </row>
    <row r="13" spans="1:13" x14ac:dyDescent="0.25">
      <c r="A13" s="296"/>
      <c r="B13" s="270">
        <v>2</v>
      </c>
      <c r="C13" s="298">
        <v>80</v>
      </c>
      <c r="D13" s="298">
        <v>72</v>
      </c>
      <c r="E13" s="298">
        <v>1</v>
      </c>
      <c r="F13" s="298">
        <v>1</v>
      </c>
      <c r="G13" s="298">
        <v>0</v>
      </c>
      <c r="H13" s="298">
        <v>0</v>
      </c>
      <c r="I13" s="298">
        <v>0</v>
      </c>
      <c r="J13" s="298">
        <v>0</v>
      </c>
      <c r="K13" s="300">
        <f t="shared" si="0"/>
        <v>81</v>
      </c>
      <c r="L13" s="301">
        <f t="shared" si="0"/>
        <v>73</v>
      </c>
    </row>
    <row r="14" spans="1:13" x14ac:dyDescent="0.25">
      <c r="A14" s="296"/>
      <c r="B14" s="270">
        <v>3</v>
      </c>
      <c r="C14" s="298">
        <v>3</v>
      </c>
      <c r="D14" s="298">
        <v>1</v>
      </c>
      <c r="E14" s="298">
        <v>0</v>
      </c>
      <c r="F14" s="298">
        <v>0</v>
      </c>
      <c r="G14" s="298">
        <v>0</v>
      </c>
      <c r="H14" s="298">
        <v>0</v>
      </c>
      <c r="I14" s="298">
        <v>0</v>
      </c>
      <c r="J14" s="298">
        <v>0</v>
      </c>
      <c r="K14" s="300">
        <f t="shared" si="0"/>
        <v>3</v>
      </c>
      <c r="L14" s="301">
        <f t="shared" si="0"/>
        <v>1</v>
      </c>
    </row>
    <row r="15" spans="1:13" s="279" customFormat="1" x14ac:dyDescent="0.25">
      <c r="A15" s="590" t="s">
        <v>566</v>
      </c>
      <c r="B15" s="575"/>
      <c r="C15" s="299">
        <f t="shared" ref="C15:J15" si="3">SUM(C12:C14)</f>
        <v>172</v>
      </c>
      <c r="D15" s="299">
        <f t="shared" si="3"/>
        <v>145</v>
      </c>
      <c r="E15" s="299">
        <f t="shared" si="3"/>
        <v>4</v>
      </c>
      <c r="F15" s="299">
        <f t="shared" si="3"/>
        <v>3</v>
      </c>
      <c r="G15" s="299">
        <f t="shared" si="3"/>
        <v>0</v>
      </c>
      <c r="H15" s="299">
        <f t="shared" si="3"/>
        <v>0</v>
      </c>
      <c r="I15" s="299">
        <f t="shared" si="3"/>
        <v>0</v>
      </c>
      <c r="J15" s="299">
        <f t="shared" si="3"/>
        <v>0</v>
      </c>
      <c r="K15" s="300">
        <f t="shared" si="0"/>
        <v>176</v>
      </c>
      <c r="L15" s="301">
        <f t="shared" si="0"/>
        <v>148</v>
      </c>
    </row>
    <row r="16" spans="1:13" x14ac:dyDescent="0.25">
      <c r="A16" s="297" t="s">
        <v>567</v>
      </c>
      <c r="B16" s="270">
        <v>1</v>
      </c>
      <c r="C16" s="271">
        <v>248</v>
      </c>
      <c r="D16" s="271">
        <v>205</v>
      </c>
      <c r="E16" s="271">
        <v>28</v>
      </c>
      <c r="F16" s="271">
        <v>22</v>
      </c>
      <c r="G16" s="271">
        <v>81</v>
      </c>
      <c r="H16" s="271">
        <v>58</v>
      </c>
      <c r="I16" s="271">
        <v>2</v>
      </c>
      <c r="J16" s="271">
        <v>2</v>
      </c>
      <c r="K16" s="300">
        <f t="shared" si="0"/>
        <v>359</v>
      </c>
      <c r="L16" s="301">
        <f t="shared" si="0"/>
        <v>287</v>
      </c>
    </row>
    <row r="17" spans="1:12" x14ac:dyDescent="0.25">
      <c r="A17" s="296"/>
      <c r="B17" s="270">
        <v>2</v>
      </c>
      <c r="C17" s="271">
        <v>197</v>
      </c>
      <c r="D17" s="271">
        <v>149</v>
      </c>
      <c r="E17" s="271">
        <v>9</v>
      </c>
      <c r="F17" s="271">
        <v>8</v>
      </c>
      <c r="G17" s="271">
        <v>5</v>
      </c>
      <c r="H17" s="271">
        <v>2</v>
      </c>
      <c r="I17" s="271">
        <v>0</v>
      </c>
      <c r="J17" s="271">
        <v>0</v>
      </c>
      <c r="K17" s="300">
        <f t="shared" si="0"/>
        <v>211</v>
      </c>
      <c r="L17" s="301">
        <f t="shared" si="0"/>
        <v>159</v>
      </c>
    </row>
    <row r="18" spans="1:12" x14ac:dyDescent="0.25">
      <c r="A18" s="296"/>
      <c r="B18" s="270">
        <v>3</v>
      </c>
      <c r="C18" s="271">
        <v>17</v>
      </c>
      <c r="D18" s="271">
        <v>9</v>
      </c>
      <c r="E18" s="271">
        <v>1</v>
      </c>
      <c r="F18" s="271">
        <v>0</v>
      </c>
      <c r="G18" s="271">
        <v>4</v>
      </c>
      <c r="H18" s="271">
        <v>3</v>
      </c>
      <c r="I18" s="271">
        <v>0</v>
      </c>
      <c r="J18" s="271">
        <v>0</v>
      </c>
      <c r="K18" s="300">
        <f t="shared" si="0"/>
        <v>22</v>
      </c>
      <c r="L18" s="301">
        <f t="shared" si="0"/>
        <v>12</v>
      </c>
    </row>
    <row r="19" spans="1:12" s="279" customFormat="1" x14ac:dyDescent="0.25">
      <c r="A19" s="590" t="s">
        <v>568</v>
      </c>
      <c r="B19" s="575"/>
      <c r="C19" s="299">
        <f t="shared" ref="C19:J19" si="4">SUM(C16:C18)</f>
        <v>462</v>
      </c>
      <c r="D19" s="299">
        <f t="shared" si="4"/>
        <v>363</v>
      </c>
      <c r="E19" s="299">
        <f t="shared" si="4"/>
        <v>38</v>
      </c>
      <c r="F19" s="299">
        <f t="shared" si="4"/>
        <v>30</v>
      </c>
      <c r="G19" s="299">
        <f t="shared" si="4"/>
        <v>90</v>
      </c>
      <c r="H19" s="299">
        <f t="shared" si="4"/>
        <v>63</v>
      </c>
      <c r="I19" s="299">
        <f t="shared" si="4"/>
        <v>2</v>
      </c>
      <c r="J19" s="299">
        <f t="shared" si="4"/>
        <v>2</v>
      </c>
      <c r="K19" s="300">
        <f t="shared" si="0"/>
        <v>592</v>
      </c>
      <c r="L19" s="301">
        <f t="shared" si="0"/>
        <v>458</v>
      </c>
    </row>
    <row r="20" spans="1:12" x14ac:dyDescent="0.25">
      <c r="A20" s="297" t="s">
        <v>569</v>
      </c>
      <c r="B20" s="270">
        <v>1</v>
      </c>
      <c r="C20" s="271">
        <v>231</v>
      </c>
      <c r="D20" s="271">
        <v>173</v>
      </c>
      <c r="E20" s="271">
        <v>10</v>
      </c>
      <c r="F20" s="271">
        <v>8</v>
      </c>
      <c r="G20" s="271">
        <v>91</v>
      </c>
      <c r="H20" s="271">
        <v>74</v>
      </c>
      <c r="I20" s="271">
        <v>1</v>
      </c>
      <c r="J20" s="271">
        <v>1</v>
      </c>
      <c r="K20" s="300">
        <f t="shared" si="0"/>
        <v>333</v>
      </c>
      <c r="L20" s="301">
        <f t="shared" si="0"/>
        <v>256</v>
      </c>
    </row>
    <row r="21" spans="1:12" x14ac:dyDescent="0.25">
      <c r="A21" s="296"/>
      <c r="B21" s="270">
        <v>2</v>
      </c>
      <c r="C21" s="271">
        <v>201</v>
      </c>
      <c r="D21" s="271">
        <v>167</v>
      </c>
      <c r="E21" s="271">
        <v>6</v>
      </c>
      <c r="F21" s="271">
        <v>5</v>
      </c>
      <c r="G21" s="271">
        <v>23</v>
      </c>
      <c r="H21" s="271">
        <v>23</v>
      </c>
      <c r="I21" s="271">
        <v>0</v>
      </c>
      <c r="J21" s="271">
        <v>0</v>
      </c>
      <c r="K21" s="300">
        <f t="shared" si="0"/>
        <v>230</v>
      </c>
      <c r="L21" s="301">
        <f t="shared" si="0"/>
        <v>195</v>
      </c>
    </row>
    <row r="22" spans="1:12" x14ac:dyDescent="0.25">
      <c r="A22" s="296"/>
      <c r="B22" s="270">
        <v>3</v>
      </c>
      <c r="C22" s="271">
        <v>8</v>
      </c>
      <c r="D22" s="271">
        <v>6</v>
      </c>
      <c r="E22" s="271">
        <v>0</v>
      </c>
      <c r="F22" s="271">
        <v>0</v>
      </c>
      <c r="G22" s="271">
        <v>5</v>
      </c>
      <c r="H22" s="271">
        <v>4</v>
      </c>
      <c r="I22" s="271">
        <v>1</v>
      </c>
      <c r="J22" s="271">
        <v>0</v>
      </c>
      <c r="K22" s="300">
        <f t="shared" si="0"/>
        <v>14</v>
      </c>
      <c r="L22" s="301">
        <f t="shared" si="0"/>
        <v>10</v>
      </c>
    </row>
    <row r="23" spans="1:12" s="279" customFormat="1" ht="16.5" thickBot="1" x14ac:dyDescent="0.3">
      <c r="A23" s="590" t="s">
        <v>570</v>
      </c>
      <c r="B23" s="575"/>
      <c r="C23" s="299">
        <f t="shared" ref="C23:J23" si="5">SUM(C20:C22)</f>
        <v>440</v>
      </c>
      <c r="D23" s="299">
        <f t="shared" si="5"/>
        <v>346</v>
      </c>
      <c r="E23" s="299">
        <f t="shared" si="5"/>
        <v>16</v>
      </c>
      <c r="F23" s="299">
        <f t="shared" si="5"/>
        <v>13</v>
      </c>
      <c r="G23" s="299">
        <f t="shared" si="5"/>
        <v>119</v>
      </c>
      <c r="H23" s="299">
        <f t="shared" si="5"/>
        <v>101</v>
      </c>
      <c r="I23" s="299">
        <f t="shared" si="5"/>
        <v>2</v>
      </c>
      <c r="J23" s="299">
        <f t="shared" si="5"/>
        <v>1</v>
      </c>
      <c r="K23" s="300">
        <f t="shared" si="0"/>
        <v>577</v>
      </c>
      <c r="L23" s="301">
        <f t="shared" si="0"/>
        <v>461</v>
      </c>
    </row>
    <row r="24" spans="1:12" s="276" customFormat="1" x14ac:dyDescent="0.25">
      <c r="A24" s="305" t="s">
        <v>43</v>
      </c>
      <c r="B24" s="306">
        <v>1</v>
      </c>
      <c r="C24" s="307">
        <f t="shared" ref="C24:L27" si="6">C4+C8+C12+C16+C20</f>
        <v>842</v>
      </c>
      <c r="D24" s="307">
        <f t="shared" si="6"/>
        <v>657</v>
      </c>
      <c r="E24" s="307">
        <v>57</v>
      </c>
      <c r="F24" s="307">
        <f t="shared" si="6"/>
        <v>43</v>
      </c>
      <c r="G24" s="307">
        <f t="shared" si="6"/>
        <v>214</v>
      </c>
      <c r="H24" s="307">
        <f t="shared" si="6"/>
        <v>149</v>
      </c>
      <c r="I24" s="307">
        <f t="shared" si="6"/>
        <v>3</v>
      </c>
      <c r="J24" s="307">
        <f t="shared" si="6"/>
        <v>3</v>
      </c>
      <c r="K24" s="307">
        <f t="shared" si="6"/>
        <v>1116</v>
      </c>
      <c r="L24" s="307">
        <f t="shared" si="6"/>
        <v>852</v>
      </c>
    </row>
    <row r="25" spans="1:12" s="276" customFormat="1" x14ac:dyDescent="0.25">
      <c r="A25" s="308"/>
      <c r="B25" s="288">
        <v>2</v>
      </c>
      <c r="C25" s="309">
        <f t="shared" si="6"/>
        <v>674</v>
      </c>
      <c r="D25" s="309">
        <f t="shared" si="6"/>
        <v>531</v>
      </c>
      <c r="E25" s="309">
        <f t="shared" si="6"/>
        <v>24</v>
      </c>
      <c r="F25" s="309">
        <f t="shared" si="6"/>
        <v>18</v>
      </c>
      <c r="G25" s="309">
        <f t="shared" si="6"/>
        <v>28</v>
      </c>
      <c r="H25" s="309">
        <f t="shared" si="6"/>
        <v>25</v>
      </c>
      <c r="I25" s="309">
        <f t="shared" si="6"/>
        <v>0</v>
      </c>
      <c r="J25" s="309">
        <f t="shared" si="6"/>
        <v>0</v>
      </c>
      <c r="K25" s="309">
        <v>726</v>
      </c>
      <c r="L25" s="309">
        <f t="shared" si="6"/>
        <v>574</v>
      </c>
    </row>
    <row r="26" spans="1:12" s="276" customFormat="1" ht="16.5" thickBot="1" x14ac:dyDescent="0.3">
      <c r="A26" s="310"/>
      <c r="B26" s="311">
        <v>3</v>
      </c>
      <c r="C26" s="312">
        <f t="shared" si="6"/>
        <v>40</v>
      </c>
      <c r="D26" s="312">
        <f t="shared" si="6"/>
        <v>21</v>
      </c>
      <c r="E26" s="312">
        <f t="shared" si="6"/>
        <v>1</v>
      </c>
      <c r="F26" s="312">
        <f t="shared" si="6"/>
        <v>0</v>
      </c>
      <c r="G26" s="312">
        <f t="shared" si="6"/>
        <v>9</v>
      </c>
      <c r="H26" s="312">
        <f t="shared" si="6"/>
        <v>7</v>
      </c>
      <c r="I26" s="312">
        <f t="shared" si="6"/>
        <v>1</v>
      </c>
      <c r="J26" s="312">
        <f t="shared" si="6"/>
        <v>0</v>
      </c>
      <c r="K26" s="312">
        <f t="shared" si="6"/>
        <v>51</v>
      </c>
      <c r="L26" s="312">
        <f t="shared" si="6"/>
        <v>28</v>
      </c>
    </row>
    <row r="27" spans="1:12" s="279" customFormat="1" ht="16.5" thickBot="1" x14ac:dyDescent="0.3">
      <c r="A27" s="591" t="s">
        <v>575</v>
      </c>
      <c r="B27" s="592"/>
      <c r="C27" s="304">
        <f t="shared" si="6"/>
        <v>1556</v>
      </c>
      <c r="D27" s="304">
        <f t="shared" si="6"/>
        <v>1209</v>
      </c>
      <c r="E27" s="304">
        <f t="shared" si="6"/>
        <v>82</v>
      </c>
      <c r="F27" s="304">
        <f t="shared" si="6"/>
        <v>61</v>
      </c>
      <c r="G27" s="304">
        <f t="shared" si="6"/>
        <v>251</v>
      </c>
      <c r="H27" s="304">
        <f t="shared" si="6"/>
        <v>181</v>
      </c>
      <c r="I27" s="304">
        <f t="shared" si="6"/>
        <v>4</v>
      </c>
      <c r="J27" s="304">
        <f t="shared" si="6"/>
        <v>3</v>
      </c>
      <c r="K27" s="304">
        <f t="shared" si="6"/>
        <v>1893</v>
      </c>
      <c r="L27" s="304">
        <f t="shared" si="6"/>
        <v>1454</v>
      </c>
    </row>
    <row r="28" spans="1:12" x14ac:dyDescent="0.25">
      <c r="A28" s="16"/>
    </row>
    <row r="29" spans="1:12" x14ac:dyDescent="0.25">
      <c r="A29" t="s">
        <v>38</v>
      </c>
    </row>
  </sheetData>
  <mergeCells count="12">
    <mergeCell ref="A1:L1"/>
    <mergeCell ref="C2:F2"/>
    <mergeCell ref="G2:J2"/>
    <mergeCell ref="K2:L2"/>
    <mergeCell ref="A2:A3"/>
    <mergeCell ref="B2:B3"/>
    <mergeCell ref="A7:B7"/>
    <mergeCell ref="A11:B11"/>
    <mergeCell ref="A15:B15"/>
    <mergeCell ref="A19:B19"/>
    <mergeCell ref="A27:B27"/>
    <mergeCell ref="A23:B23"/>
  </mergeCells>
  <phoneticPr fontId="2" type="noConversion"/>
  <pageMargins left="0.75" right="0.75" top="1" bottom="1" header="0.4921259845" footer="0.4921259845"/>
  <pageSetup paperSize="9" scale="94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view="pageBreakPreview" topLeftCell="A34" zoomScaleNormal="100" zoomScaleSheetLayoutView="100" workbookViewId="0">
      <selection activeCell="F36" sqref="F36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1" ht="46.5" customHeight="1" x14ac:dyDescent="0.3">
      <c r="A1" s="603" t="s">
        <v>233</v>
      </c>
      <c r="B1" s="603"/>
      <c r="C1" s="603"/>
      <c r="D1" s="603"/>
      <c r="E1" s="603"/>
      <c r="F1" s="603"/>
      <c r="G1" s="603"/>
      <c r="H1" s="603"/>
      <c r="I1" s="603"/>
      <c r="J1" s="603"/>
    </row>
    <row r="2" spans="1:11" ht="16.5" thickBot="1" x14ac:dyDescent="0.3">
      <c r="A2" s="600" t="s">
        <v>590</v>
      </c>
      <c r="B2" s="600"/>
      <c r="C2" s="600"/>
      <c r="D2" s="600"/>
      <c r="E2" s="600"/>
      <c r="F2" s="600"/>
      <c r="G2" s="600"/>
      <c r="H2" s="600"/>
      <c r="I2" s="600"/>
      <c r="J2" s="600"/>
      <c r="K2" s="15"/>
    </row>
    <row r="3" spans="1:11" ht="30.75" thickBot="1" x14ac:dyDescent="0.3">
      <c r="A3" s="46" t="s">
        <v>44</v>
      </c>
      <c r="B3" s="51" t="s">
        <v>45</v>
      </c>
      <c r="C3" s="51" t="s">
        <v>46</v>
      </c>
      <c r="D3" s="52" t="s">
        <v>47</v>
      </c>
      <c r="E3" s="52" t="s">
        <v>48</v>
      </c>
      <c r="F3" s="52" t="s">
        <v>49</v>
      </c>
      <c r="G3" s="53" t="s">
        <v>50</v>
      </c>
      <c r="H3" s="53" t="s">
        <v>51</v>
      </c>
      <c r="I3" s="53" t="s">
        <v>52</v>
      </c>
      <c r="J3" s="54" t="s">
        <v>53</v>
      </c>
    </row>
    <row r="4" spans="1:11" x14ac:dyDescent="0.25">
      <c r="A4" s="329" t="s">
        <v>278</v>
      </c>
      <c r="B4" s="333">
        <v>110</v>
      </c>
      <c r="C4" s="333">
        <v>102</v>
      </c>
      <c r="D4" s="333">
        <v>102</v>
      </c>
      <c r="E4" s="333">
        <v>102</v>
      </c>
      <c r="F4" s="333">
        <v>27</v>
      </c>
      <c r="G4" s="330">
        <v>0.93</v>
      </c>
      <c r="H4" s="330">
        <v>1</v>
      </c>
      <c r="I4" s="330">
        <v>0.26</v>
      </c>
      <c r="J4" s="330">
        <v>0.25</v>
      </c>
    </row>
    <row r="5" spans="1:11" x14ac:dyDescent="0.25">
      <c r="A5" s="329" t="s">
        <v>313</v>
      </c>
      <c r="B5" s="333">
        <v>30</v>
      </c>
      <c r="C5" s="333">
        <v>34</v>
      </c>
      <c r="D5" s="333">
        <v>34</v>
      </c>
      <c r="E5" s="333">
        <v>34</v>
      </c>
      <c r="F5" s="333">
        <v>11</v>
      </c>
      <c r="G5" s="330">
        <v>1.1299999999999999</v>
      </c>
      <c r="H5" s="330">
        <v>1</v>
      </c>
      <c r="I5" s="330">
        <v>0.32</v>
      </c>
      <c r="J5" s="330">
        <v>0.37</v>
      </c>
    </row>
    <row r="6" spans="1:11" x14ac:dyDescent="0.25">
      <c r="A6" s="329" t="s">
        <v>350</v>
      </c>
      <c r="B6" s="333">
        <v>60</v>
      </c>
      <c r="C6" s="333">
        <v>77</v>
      </c>
      <c r="D6" s="333">
        <v>77</v>
      </c>
      <c r="E6" s="333">
        <v>69</v>
      </c>
      <c r="F6" s="333">
        <v>40</v>
      </c>
      <c r="G6" s="330">
        <v>1.28</v>
      </c>
      <c r="H6" s="330">
        <v>0.9</v>
      </c>
      <c r="I6" s="330">
        <v>0.57999999999999996</v>
      </c>
      <c r="J6" s="330">
        <v>0.67</v>
      </c>
    </row>
    <row r="7" spans="1:11" x14ac:dyDescent="0.25">
      <c r="A7" s="329" t="s">
        <v>347</v>
      </c>
      <c r="B7" s="333">
        <v>235</v>
      </c>
      <c r="C7" s="333">
        <v>361.5</v>
      </c>
      <c r="D7" s="333">
        <v>361.5</v>
      </c>
      <c r="E7" s="333">
        <v>293.5</v>
      </c>
      <c r="F7" s="333">
        <v>154.5</v>
      </c>
      <c r="G7" s="330">
        <v>1.54</v>
      </c>
      <c r="H7" s="330">
        <v>0.81</v>
      </c>
      <c r="I7" s="330">
        <v>0.53</v>
      </c>
      <c r="J7" s="330">
        <v>0.66</v>
      </c>
    </row>
    <row r="8" spans="1:11" x14ac:dyDescent="0.25">
      <c r="A8" s="329" t="s">
        <v>366</v>
      </c>
      <c r="B8" s="333">
        <v>45</v>
      </c>
      <c r="C8" s="333">
        <v>67.5</v>
      </c>
      <c r="D8" s="333">
        <v>67.5</v>
      </c>
      <c r="E8" s="333">
        <v>67.5</v>
      </c>
      <c r="F8" s="333">
        <v>24.5</v>
      </c>
      <c r="G8" s="330">
        <v>1.5</v>
      </c>
      <c r="H8" s="330">
        <v>1</v>
      </c>
      <c r="I8" s="330">
        <v>0.36</v>
      </c>
      <c r="J8" s="330">
        <v>0.54</v>
      </c>
    </row>
    <row r="9" spans="1:11" x14ac:dyDescent="0.25">
      <c r="A9" s="329" t="s">
        <v>314</v>
      </c>
      <c r="B9" s="333">
        <v>20</v>
      </c>
      <c r="C9" s="333">
        <v>5</v>
      </c>
      <c r="D9" s="333">
        <v>5</v>
      </c>
      <c r="E9" s="333">
        <v>5</v>
      </c>
      <c r="F9" s="333">
        <v>3</v>
      </c>
      <c r="G9" s="330">
        <v>0.25</v>
      </c>
      <c r="H9" s="330">
        <v>1</v>
      </c>
      <c r="I9" s="330">
        <v>0.36</v>
      </c>
      <c r="J9" s="330">
        <v>0.15</v>
      </c>
    </row>
    <row r="10" spans="1:11" x14ac:dyDescent="0.25">
      <c r="A10" s="329" t="s">
        <v>367</v>
      </c>
      <c r="B10" s="333">
        <v>80</v>
      </c>
      <c r="C10" s="333">
        <v>80.5</v>
      </c>
      <c r="D10" s="333">
        <v>80.5</v>
      </c>
      <c r="E10" s="333">
        <v>80.5</v>
      </c>
      <c r="F10" s="333">
        <v>42.5</v>
      </c>
      <c r="G10" s="330">
        <v>1.01</v>
      </c>
      <c r="H10" s="330">
        <v>1</v>
      </c>
      <c r="I10" s="330">
        <v>0.53</v>
      </c>
      <c r="J10" s="330">
        <v>0.53</v>
      </c>
    </row>
    <row r="11" spans="1:11" x14ac:dyDescent="0.25">
      <c r="A11" s="329" t="s">
        <v>315</v>
      </c>
      <c r="B11" s="333">
        <v>120</v>
      </c>
      <c r="C11" s="333">
        <v>178</v>
      </c>
      <c r="D11" s="333">
        <v>178</v>
      </c>
      <c r="E11" s="333">
        <v>178</v>
      </c>
      <c r="F11" s="333">
        <v>113</v>
      </c>
      <c r="G11" s="330">
        <v>1.48</v>
      </c>
      <c r="H11" s="330">
        <v>1</v>
      </c>
      <c r="I11" s="330">
        <v>0.63</v>
      </c>
      <c r="J11" s="330">
        <v>0.94</v>
      </c>
    </row>
    <row r="12" spans="1:11" x14ac:dyDescent="0.25">
      <c r="A12" s="329" t="s">
        <v>316</v>
      </c>
      <c r="B12" s="333">
        <v>20</v>
      </c>
      <c r="C12" s="333">
        <v>10</v>
      </c>
      <c r="D12" s="333">
        <v>10</v>
      </c>
      <c r="E12" s="333">
        <v>10</v>
      </c>
      <c r="F12" s="333">
        <v>2</v>
      </c>
      <c r="G12" s="330">
        <v>0.5</v>
      </c>
      <c r="H12" s="330">
        <v>1</v>
      </c>
      <c r="I12" s="330">
        <v>0.2</v>
      </c>
      <c r="J12" s="330">
        <v>0.1</v>
      </c>
    </row>
    <row r="13" spans="1:11" x14ac:dyDescent="0.25">
      <c r="A13" s="329" t="s">
        <v>372</v>
      </c>
      <c r="B13" s="333">
        <v>100</v>
      </c>
      <c r="C13" s="333">
        <v>238</v>
      </c>
      <c r="D13" s="333">
        <v>238</v>
      </c>
      <c r="E13" s="333">
        <v>169</v>
      </c>
      <c r="F13" s="333">
        <v>88</v>
      </c>
      <c r="G13" s="330">
        <v>2.38</v>
      </c>
      <c r="H13" s="330">
        <v>0.71</v>
      </c>
      <c r="I13" s="330">
        <v>0.52</v>
      </c>
      <c r="J13" s="330">
        <v>0.88</v>
      </c>
    </row>
    <row r="14" spans="1:11" x14ac:dyDescent="0.25">
      <c r="A14" s="329" t="s">
        <v>340</v>
      </c>
      <c r="B14" s="333">
        <v>70</v>
      </c>
      <c r="C14" s="333">
        <v>179</v>
      </c>
      <c r="D14" s="333">
        <v>179</v>
      </c>
      <c r="E14" s="333">
        <v>175</v>
      </c>
      <c r="F14" s="333">
        <v>102</v>
      </c>
      <c r="G14" s="330">
        <v>2.56</v>
      </c>
      <c r="H14" s="330">
        <v>0.98</v>
      </c>
      <c r="I14" s="330">
        <v>0.57999999999999996</v>
      </c>
      <c r="J14" s="330">
        <v>1.46</v>
      </c>
    </row>
    <row r="15" spans="1:11" x14ac:dyDescent="0.25">
      <c r="A15" s="329" t="s">
        <v>375</v>
      </c>
      <c r="B15" s="333">
        <v>20</v>
      </c>
      <c r="C15" s="333">
        <v>4.5</v>
      </c>
      <c r="D15" s="333">
        <v>4.5</v>
      </c>
      <c r="E15" s="333">
        <v>4.5</v>
      </c>
      <c r="F15" s="333">
        <v>4.5</v>
      </c>
      <c r="G15" s="330">
        <v>0.23</v>
      </c>
      <c r="H15" s="330">
        <v>1</v>
      </c>
      <c r="I15" s="330">
        <v>1</v>
      </c>
      <c r="J15" s="330">
        <v>0.23</v>
      </c>
    </row>
    <row r="16" spans="1:11" x14ac:dyDescent="0.25">
      <c r="A16" s="329" t="s">
        <v>341</v>
      </c>
      <c r="B16" s="333">
        <v>50</v>
      </c>
      <c r="C16" s="333">
        <v>406</v>
      </c>
      <c r="D16" s="333">
        <v>406</v>
      </c>
      <c r="E16" s="333">
        <v>116</v>
      </c>
      <c r="F16" s="333">
        <v>41</v>
      </c>
      <c r="G16" s="330">
        <v>8.1199999999999992</v>
      </c>
      <c r="H16" s="330">
        <v>0.28999999999999998</v>
      </c>
      <c r="I16" s="330">
        <v>0.35</v>
      </c>
      <c r="J16" s="330">
        <v>0.82</v>
      </c>
    </row>
    <row r="17" spans="1:10" x14ac:dyDescent="0.25">
      <c r="A17" s="329" t="s">
        <v>342</v>
      </c>
      <c r="B17" s="333">
        <v>80</v>
      </c>
      <c r="C17" s="333">
        <v>168</v>
      </c>
      <c r="D17" s="333">
        <v>168</v>
      </c>
      <c r="E17" s="333">
        <v>153</v>
      </c>
      <c r="F17" s="333">
        <v>75</v>
      </c>
      <c r="G17" s="330">
        <v>2.1</v>
      </c>
      <c r="H17" s="330">
        <v>0.91</v>
      </c>
      <c r="I17" s="330">
        <v>0.49</v>
      </c>
      <c r="J17" s="330">
        <v>0.94</v>
      </c>
    </row>
    <row r="18" spans="1:10" x14ac:dyDescent="0.25">
      <c r="A18" s="329" t="s">
        <v>327</v>
      </c>
      <c r="B18" s="333">
        <v>2351</v>
      </c>
      <c r="C18" s="333">
        <v>1510</v>
      </c>
      <c r="D18" s="333">
        <v>1510</v>
      </c>
      <c r="E18" s="333">
        <v>1414</v>
      </c>
      <c r="F18" s="333">
        <v>647</v>
      </c>
      <c r="G18" s="330">
        <v>0.64</v>
      </c>
      <c r="H18" s="330">
        <v>0.94</v>
      </c>
      <c r="I18" s="330">
        <v>0.46</v>
      </c>
      <c r="J18" s="330">
        <v>0.28000000000000003</v>
      </c>
    </row>
    <row r="19" spans="1:10" x14ac:dyDescent="0.25">
      <c r="A19" s="329" t="s">
        <v>371</v>
      </c>
      <c r="B19" s="333">
        <v>80</v>
      </c>
      <c r="C19" s="333">
        <v>135</v>
      </c>
      <c r="D19" s="333">
        <v>135</v>
      </c>
      <c r="E19" s="333">
        <v>135</v>
      </c>
      <c r="F19" s="333">
        <v>50</v>
      </c>
      <c r="G19" s="330">
        <v>1.69</v>
      </c>
      <c r="H19" s="330">
        <v>1</v>
      </c>
      <c r="I19" s="330">
        <v>0.37</v>
      </c>
      <c r="J19" s="330">
        <v>0.63</v>
      </c>
    </row>
    <row r="20" spans="1:10" x14ac:dyDescent="0.25">
      <c r="A20" s="329" t="s">
        <v>589</v>
      </c>
      <c r="B20" s="333">
        <v>30</v>
      </c>
      <c r="C20" s="333">
        <v>13</v>
      </c>
      <c r="D20" s="333">
        <v>13</v>
      </c>
      <c r="E20" s="333">
        <v>13</v>
      </c>
      <c r="F20" s="333">
        <v>6</v>
      </c>
      <c r="G20" s="330">
        <v>0.43</v>
      </c>
      <c r="H20" s="330">
        <v>1</v>
      </c>
      <c r="I20" s="330">
        <v>2.77</v>
      </c>
      <c r="J20" s="330">
        <v>0.2</v>
      </c>
    </row>
    <row r="21" spans="1:10" x14ac:dyDescent="0.25">
      <c r="A21" s="329" t="s">
        <v>413</v>
      </c>
      <c r="B21" s="333">
        <v>15</v>
      </c>
      <c r="C21" s="333">
        <v>69</v>
      </c>
      <c r="D21" s="333">
        <v>69</v>
      </c>
      <c r="E21" s="333">
        <v>69</v>
      </c>
      <c r="F21" s="333">
        <v>44</v>
      </c>
      <c r="G21" s="330">
        <v>4.5999999999999996</v>
      </c>
      <c r="H21" s="330">
        <v>1</v>
      </c>
      <c r="I21" s="330">
        <v>0.64</v>
      </c>
      <c r="J21" s="330">
        <v>0.27</v>
      </c>
    </row>
    <row r="22" spans="1:10" s="279" customFormat="1" x14ac:dyDescent="0.25">
      <c r="A22" s="335" t="s">
        <v>31</v>
      </c>
      <c r="B22" s="336">
        <v>3516</v>
      </c>
      <c r="C22" s="336">
        <v>3638</v>
      </c>
      <c r="D22" s="336">
        <v>3638</v>
      </c>
      <c r="E22" s="336">
        <v>3088</v>
      </c>
      <c r="F22" s="336">
        <v>1475</v>
      </c>
      <c r="G22" s="336">
        <v>1.03</v>
      </c>
      <c r="H22" s="336">
        <v>0.85</v>
      </c>
      <c r="I22" s="336">
        <v>0.48</v>
      </c>
      <c r="J22" s="336">
        <v>0.42</v>
      </c>
    </row>
    <row r="23" spans="1:10" x14ac:dyDescent="0.25">
      <c r="A23" s="26"/>
      <c r="B23" s="27"/>
      <c r="C23" s="27"/>
      <c r="D23" s="27"/>
      <c r="E23" s="27"/>
      <c r="F23" s="27"/>
      <c r="G23" s="27"/>
      <c r="H23" s="27"/>
      <c r="J23" s="27"/>
    </row>
    <row r="24" spans="1:10" ht="16.5" thickBot="1" x14ac:dyDescent="0.3">
      <c r="A24" s="601" t="s">
        <v>591</v>
      </c>
      <c r="B24" s="602"/>
      <c r="C24" s="602"/>
      <c r="D24" s="602"/>
      <c r="E24" s="602"/>
      <c r="F24" s="602"/>
      <c r="G24" s="602"/>
      <c r="H24" s="602"/>
      <c r="I24" s="602"/>
      <c r="J24" s="602"/>
    </row>
    <row r="25" spans="1:10" ht="32.25" thickBot="1" x14ac:dyDescent="0.3">
      <c r="A25" s="46" t="s">
        <v>44</v>
      </c>
      <c r="B25" s="47" t="s">
        <v>45</v>
      </c>
      <c r="C25" s="47" t="s">
        <v>46</v>
      </c>
      <c r="D25" s="48" t="s">
        <v>47</v>
      </c>
      <c r="E25" s="48" t="s">
        <v>48</v>
      </c>
      <c r="F25" s="48" t="s">
        <v>49</v>
      </c>
      <c r="G25" s="49" t="s">
        <v>50</v>
      </c>
      <c r="H25" s="49" t="s">
        <v>51</v>
      </c>
      <c r="I25" s="49" t="s">
        <v>52</v>
      </c>
      <c r="J25" s="50" t="s">
        <v>53</v>
      </c>
    </row>
    <row r="26" spans="1:10" x14ac:dyDescent="0.25">
      <c r="A26" s="324" t="s">
        <v>347</v>
      </c>
      <c r="B26" s="334">
        <v>15</v>
      </c>
      <c r="C26" s="334">
        <v>21</v>
      </c>
      <c r="D26" s="334">
        <v>21</v>
      </c>
      <c r="E26" s="334">
        <v>21</v>
      </c>
      <c r="F26" s="334">
        <v>9</v>
      </c>
      <c r="G26" s="325">
        <v>1.4</v>
      </c>
      <c r="H26" s="325">
        <v>1</v>
      </c>
      <c r="I26" s="325">
        <v>0.43</v>
      </c>
      <c r="J26" s="325">
        <v>0.6</v>
      </c>
    </row>
    <row r="27" spans="1:10" x14ac:dyDescent="0.25">
      <c r="A27" s="324" t="s">
        <v>366</v>
      </c>
      <c r="B27" s="334">
        <v>15</v>
      </c>
      <c r="C27" s="334">
        <v>43</v>
      </c>
      <c r="D27" s="334">
        <v>43</v>
      </c>
      <c r="E27" s="334">
        <v>43</v>
      </c>
      <c r="F27" s="334">
        <v>29</v>
      </c>
      <c r="G27" s="325">
        <v>2.87</v>
      </c>
      <c r="H27" s="325">
        <v>1</v>
      </c>
      <c r="I27" s="325">
        <v>0.67</v>
      </c>
      <c r="J27" s="325">
        <v>1.93</v>
      </c>
    </row>
    <row r="28" spans="1:10" x14ac:dyDescent="0.25">
      <c r="A28" s="324" t="s">
        <v>367</v>
      </c>
      <c r="B28" s="334">
        <v>15</v>
      </c>
      <c r="C28" s="334">
        <v>14</v>
      </c>
      <c r="D28" s="334">
        <v>14</v>
      </c>
      <c r="E28" s="334">
        <v>14</v>
      </c>
      <c r="F28" s="334">
        <v>10</v>
      </c>
      <c r="G28" s="325">
        <v>0.93</v>
      </c>
      <c r="H28" s="325">
        <v>1</v>
      </c>
      <c r="I28" s="325">
        <v>0.71</v>
      </c>
      <c r="J28" s="325">
        <v>0.67</v>
      </c>
    </row>
    <row r="29" spans="1:10" x14ac:dyDescent="0.25">
      <c r="A29" s="324" t="s">
        <v>315</v>
      </c>
      <c r="B29" s="334">
        <v>40</v>
      </c>
      <c r="C29" s="334">
        <v>48</v>
      </c>
      <c r="D29" s="334">
        <v>48</v>
      </c>
      <c r="E29" s="334">
        <v>48</v>
      </c>
      <c r="F29" s="334">
        <v>37</v>
      </c>
      <c r="G29" s="325">
        <v>1.2</v>
      </c>
      <c r="H29" s="325">
        <v>1</v>
      </c>
      <c r="I29" s="325">
        <v>0.77</v>
      </c>
      <c r="J29" s="325">
        <v>0.93</v>
      </c>
    </row>
    <row r="30" spans="1:10" x14ac:dyDescent="0.25">
      <c r="A30" s="324" t="s">
        <v>372</v>
      </c>
      <c r="B30" s="334">
        <v>30</v>
      </c>
      <c r="C30" s="334">
        <v>68</v>
      </c>
      <c r="D30" s="334">
        <v>68</v>
      </c>
      <c r="E30" s="334">
        <v>68</v>
      </c>
      <c r="F30" s="334">
        <v>40</v>
      </c>
      <c r="G30" s="325">
        <v>2.27</v>
      </c>
      <c r="H30" s="325">
        <v>1</v>
      </c>
      <c r="I30" s="325">
        <v>0.59</v>
      </c>
      <c r="J30" s="325">
        <v>1.33</v>
      </c>
    </row>
    <row r="31" spans="1:10" ht="19.5" customHeight="1" x14ac:dyDescent="0.25">
      <c r="A31" s="324" t="s">
        <v>340</v>
      </c>
      <c r="B31" s="334">
        <v>25</v>
      </c>
      <c r="C31" s="334">
        <v>72</v>
      </c>
      <c r="D31" s="334">
        <v>72</v>
      </c>
      <c r="E31" s="334">
        <v>72</v>
      </c>
      <c r="F31" s="334">
        <v>41</v>
      </c>
      <c r="G31" s="325">
        <v>2.88</v>
      </c>
      <c r="H31" s="325">
        <v>1</v>
      </c>
      <c r="I31" s="325">
        <v>0.56999999999999995</v>
      </c>
      <c r="J31" s="325">
        <v>1.64</v>
      </c>
    </row>
    <row r="32" spans="1:10" ht="18" customHeight="1" x14ac:dyDescent="0.25">
      <c r="A32" s="324" t="s">
        <v>342</v>
      </c>
      <c r="B32" s="334">
        <v>20</v>
      </c>
      <c r="C32" s="334">
        <v>57</v>
      </c>
      <c r="D32" s="334">
        <v>57</v>
      </c>
      <c r="E32" s="334">
        <v>57</v>
      </c>
      <c r="F32" s="334">
        <v>40</v>
      </c>
      <c r="G32" s="325">
        <v>2.85</v>
      </c>
      <c r="H32" s="325">
        <v>1</v>
      </c>
      <c r="I32" s="325">
        <v>0.7</v>
      </c>
      <c r="J32" s="325">
        <v>2</v>
      </c>
    </row>
    <row r="33" spans="1:10" ht="17.25" customHeight="1" x14ac:dyDescent="0.25">
      <c r="A33" s="324" t="s">
        <v>327</v>
      </c>
      <c r="B33" s="334">
        <v>106</v>
      </c>
      <c r="C33" s="334">
        <v>254</v>
      </c>
      <c r="D33" s="334">
        <v>254</v>
      </c>
      <c r="E33" s="334">
        <v>254</v>
      </c>
      <c r="F33" s="334">
        <v>165</v>
      </c>
      <c r="G33" s="325">
        <v>2.4</v>
      </c>
      <c r="H33" s="325">
        <v>1</v>
      </c>
      <c r="I33" s="325">
        <v>0.65</v>
      </c>
      <c r="J33" s="325">
        <v>1.56</v>
      </c>
    </row>
    <row r="34" spans="1:10" ht="17.25" customHeight="1" x14ac:dyDescent="0.25">
      <c r="A34" s="324" t="s">
        <v>371</v>
      </c>
      <c r="B34" s="334">
        <v>20</v>
      </c>
      <c r="C34" s="334">
        <v>13</v>
      </c>
      <c r="D34" s="334">
        <v>13</v>
      </c>
      <c r="E34" s="334">
        <v>0</v>
      </c>
      <c r="F34" s="334">
        <v>0</v>
      </c>
      <c r="G34" s="325">
        <v>0.65</v>
      </c>
      <c r="H34" s="325">
        <v>0</v>
      </c>
      <c r="I34" s="325">
        <v>0</v>
      </c>
      <c r="J34" s="325">
        <v>0</v>
      </c>
    </row>
    <row r="35" spans="1:10" s="279" customFormat="1" x14ac:dyDescent="0.25">
      <c r="A35" s="337" t="s">
        <v>31</v>
      </c>
      <c r="B35" s="338">
        <v>286</v>
      </c>
      <c r="C35" s="338">
        <v>590</v>
      </c>
      <c r="D35" s="338">
        <v>590</v>
      </c>
      <c r="E35" s="338">
        <v>577</v>
      </c>
      <c r="F35" s="338">
        <v>371</v>
      </c>
      <c r="G35" s="338">
        <v>2.06</v>
      </c>
      <c r="H35" s="338">
        <v>0.98</v>
      </c>
      <c r="I35" s="338">
        <v>0.64</v>
      </c>
      <c r="J35" s="338">
        <v>1.3</v>
      </c>
    </row>
    <row r="37" spans="1:10" ht="16.5" thickBot="1" x14ac:dyDescent="0.3">
      <c r="A37" s="69" t="s">
        <v>54</v>
      </c>
      <c r="B37" s="6"/>
      <c r="C37" s="6"/>
      <c r="D37" s="6"/>
      <c r="E37" s="6"/>
    </row>
    <row r="38" spans="1:10" ht="63.75" thickBot="1" x14ac:dyDescent="0.3">
      <c r="A38" s="55" t="s">
        <v>44</v>
      </c>
      <c r="B38" s="56" t="s">
        <v>46</v>
      </c>
      <c r="C38" s="57" t="s">
        <v>47</v>
      </c>
      <c r="D38" s="57" t="s">
        <v>48</v>
      </c>
      <c r="E38" s="57" t="s">
        <v>49</v>
      </c>
      <c r="F38" s="58" t="s">
        <v>55</v>
      </c>
      <c r="G38" s="58" t="s">
        <v>56</v>
      </c>
      <c r="H38" s="58" t="s">
        <v>57</v>
      </c>
      <c r="I38" s="59" t="s">
        <v>58</v>
      </c>
    </row>
    <row r="39" spans="1:10" x14ac:dyDescent="0.25">
      <c r="A39" s="324" t="s">
        <v>278</v>
      </c>
      <c r="B39" s="334">
        <v>9</v>
      </c>
      <c r="C39" s="334">
        <v>9</v>
      </c>
      <c r="D39" s="334">
        <v>9</v>
      </c>
      <c r="E39" s="334">
        <v>3</v>
      </c>
      <c r="F39" s="325">
        <v>8.82</v>
      </c>
      <c r="G39" s="325">
        <v>8.82</v>
      </c>
      <c r="H39" s="325">
        <v>8.82</v>
      </c>
      <c r="I39" s="325">
        <v>11.11</v>
      </c>
    </row>
    <row r="40" spans="1:10" x14ac:dyDescent="0.25">
      <c r="A40" s="324" t="s">
        <v>313</v>
      </c>
      <c r="B40" s="334">
        <v>7</v>
      </c>
      <c r="C40" s="334">
        <v>7</v>
      </c>
      <c r="D40" s="334">
        <v>7</v>
      </c>
      <c r="E40" s="334">
        <v>4</v>
      </c>
      <c r="F40" s="325">
        <v>20.59</v>
      </c>
      <c r="G40" s="325">
        <v>20.59</v>
      </c>
      <c r="H40" s="325">
        <v>20.59</v>
      </c>
      <c r="I40" s="325">
        <v>36.36</v>
      </c>
    </row>
    <row r="41" spans="1:10" x14ac:dyDescent="0.25">
      <c r="A41" s="324" t="s">
        <v>350</v>
      </c>
      <c r="B41" s="334">
        <v>11</v>
      </c>
      <c r="C41" s="334">
        <v>11</v>
      </c>
      <c r="D41" s="334">
        <v>9</v>
      </c>
      <c r="E41" s="334">
        <v>7</v>
      </c>
      <c r="F41" s="325">
        <v>14.29</v>
      </c>
      <c r="G41" s="325">
        <v>14.29</v>
      </c>
      <c r="H41" s="325">
        <v>13.04</v>
      </c>
      <c r="I41" s="325">
        <v>17.5</v>
      </c>
    </row>
    <row r="42" spans="1:10" x14ac:dyDescent="0.25">
      <c r="A42" s="324" t="s">
        <v>347</v>
      </c>
      <c r="B42" s="334">
        <v>91</v>
      </c>
      <c r="C42" s="334">
        <v>91</v>
      </c>
      <c r="D42" s="334">
        <v>68</v>
      </c>
      <c r="E42" s="334">
        <v>42.5</v>
      </c>
      <c r="F42" s="325">
        <v>23.79</v>
      </c>
      <c r="G42" s="325">
        <v>23.79</v>
      </c>
      <c r="H42" s="325">
        <v>0.22</v>
      </c>
      <c r="I42" s="325">
        <v>26</v>
      </c>
    </row>
    <row r="43" spans="1:10" x14ac:dyDescent="0.25">
      <c r="A43" s="324" t="s">
        <v>366</v>
      </c>
      <c r="B43" s="334">
        <v>15.5</v>
      </c>
      <c r="C43" s="334">
        <v>15.5</v>
      </c>
      <c r="D43" s="334">
        <v>15.5</v>
      </c>
      <c r="E43" s="334">
        <v>7</v>
      </c>
      <c r="F43" s="325">
        <v>14.03</v>
      </c>
      <c r="G43" s="325">
        <v>14.03</v>
      </c>
      <c r="H43" s="325">
        <v>14.03</v>
      </c>
      <c r="I43" s="325">
        <v>0.13</v>
      </c>
    </row>
    <row r="44" spans="1:10" x14ac:dyDescent="0.25">
      <c r="A44" s="324" t="s">
        <v>314</v>
      </c>
      <c r="B44" s="334">
        <v>1</v>
      </c>
      <c r="C44" s="334">
        <v>1</v>
      </c>
      <c r="D44" s="334">
        <v>1</v>
      </c>
      <c r="E44" s="334">
        <v>0</v>
      </c>
      <c r="F44" s="325">
        <v>20</v>
      </c>
      <c r="G44" s="325">
        <v>20</v>
      </c>
      <c r="H44" s="325">
        <v>20</v>
      </c>
      <c r="I44" s="325">
        <v>0</v>
      </c>
    </row>
    <row r="45" spans="1:10" x14ac:dyDescent="0.25">
      <c r="A45" s="324" t="s">
        <v>367</v>
      </c>
      <c r="B45" s="334">
        <v>4.5</v>
      </c>
      <c r="C45" s="334">
        <v>4.5</v>
      </c>
      <c r="D45" s="334">
        <v>4.5</v>
      </c>
      <c r="E45" s="334">
        <v>2.5</v>
      </c>
      <c r="F45" s="325">
        <v>4.76</v>
      </c>
      <c r="G45" s="325">
        <v>4.76</v>
      </c>
      <c r="H45" s="325">
        <v>4.76</v>
      </c>
      <c r="I45" s="325">
        <v>4.76</v>
      </c>
    </row>
    <row r="46" spans="1:10" x14ac:dyDescent="0.25">
      <c r="A46" s="324" t="s">
        <v>315</v>
      </c>
      <c r="B46" s="334">
        <v>24</v>
      </c>
      <c r="C46" s="334">
        <v>24</v>
      </c>
      <c r="D46" s="334">
        <v>24</v>
      </c>
      <c r="E46" s="334">
        <v>15</v>
      </c>
      <c r="F46" s="325">
        <v>10.62</v>
      </c>
      <c r="G46" s="325">
        <v>10.62</v>
      </c>
      <c r="H46" s="325">
        <v>10.62</v>
      </c>
      <c r="I46" s="325">
        <v>10</v>
      </c>
    </row>
    <row r="47" spans="1:10" x14ac:dyDescent="0.25">
      <c r="A47" s="324" t="s">
        <v>316</v>
      </c>
      <c r="B47" s="334">
        <v>5</v>
      </c>
      <c r="C47" s="334">
        <v>5</v>
      </c>
      <c r="D47" s="334">
        <v>5</v>
      </c>
      <c r="E47" s="334">
        <v>0</v>
      </c>
      <c r="F47" s="325">
        <v>50</v>
      </c>
      <c r="G47" s="325">
        <v>50</v>
      </c>
      <c r="H47" s="325">
        <v>50</v>
      </c>
      <c r="I47" s="325">
        <v>0</v>
      </c>
    </row>
    <row r="48" spans="1:10" x14ac:dyDescent="0.25">
      <c r="A48" s="324" t="s">
        <v>372</v>
      </c>
      <c r="B48" s="334">
        <v>26</v>
      </c>
      <c r="C48" s="334">
        <v>26</v>
      </c>
      <c r="D48" s="334">
        <v>16</v>
      </c>
      <c r="E48" s="334">
        <v>10</v>
      </c>
      <c r="F48" s="325">
        <v>8.5</v>
      </c>
      <c r="G48" s="325">
        <v>8.5</v>
      </c>
      <c r="H48" s="325">
        <v>6.75</v>
      </c>
      <c r="I48" s="325">
        <v>7.81</v>
      </c>
    </row>
    <row r="49" spans="1:9" x14ac:dyDescent="0.25">
      <c r="A49" s="324" t="s">
        <v>340</v>
      </c>
      <c r="B49" s="334">
        <v>15</v>
      </c>
      <c r="C49" s="334">
        <v>15</v>
      </c>
      <c r="D49" s="334">
        <v>11</v>
      </c>
      <c r="E49" s="334">
        <v>6</v>
      </c>
      <c r="F49" s="325">
        <v>5.98</v>
      </c>
      <c r="G49" s="325">
        <v>5.98</v>
      </c>
      <c r="H49" s="325">
        <v>4.45</v>
      </c>
      <c r="I49" s="325">
        <v>4.2</v>
      </c>
    </row>
    <row r="50" spans="1:9" x14ac:dyDescent="0.25">
      <c r="A50" s="324" t="s">
        <v>341</v>
      </c>
      <c r="B50" s="334">
        <v>27</v>
      </c>
      <c r="C50" s="334">
        <v>27</v>
      </c>
      <c r="D50" s="334">
        <v>2</v>
      </c>
      <c r="E50" s="334">
        <v>1</v>
      </c>
      <c r="F50" s="325">
        <v>6.65</v>
      </c>
      <c r="G50" s="325">
        <v>6.65</v>
      </c>
      <c r="H50" s="325">
        <v>1.72</v>
      </c>
      <c r="I50" s="325">
        <v>2.44</v>
      </c>
    </row>
    <row r="51" spans="1:9" x14ac:dyDescent="0.25">
      <c r="A51" s="324" t="s">
        <v>342</v>
      </c>
      <c r="B51" s="334">
        <v>22</v>
      </c>
      <c r="C51" s="334">
        <v>22</v>
      </c>
      <c r="D51" s="334">
        <v>20</v>
      </c>
      <c r="E51" s="334">
        <v>10</v>
      </c>
      <c r="F51" s="325">
        <v>9.7799999999999994</v>
      </c>
      <c r="G51" s="325">
        <v>9.7799999999999994</v>
      </c>
      <c r="H51" s="325">
        <v>0.1</v>
      </c>
      <c r="I51" s="325">
        <v>8.6999999999999993</v>
      </c>
    </row>
    <row r="52" spans="1:9" x14ac:dyDescent="0.25">
      <c r="A52" s="324" t="s">
        <v>327</v>
      </c>
      <c r="B52" s="334">
        <v>103</v>
      </c>
      <c r="C52" s="334">
        <v>103</v>
      </c>
      <c r="D52" s="334">
        <v>102</v>
      </c>
      <c r="E52" s="334">
        <v>58</v>
      </c>
      <c r="F52" s="325">
        <v>5.84</v>
      </c>
      <c r="G52" s="325">
        <v>5.84</v>
      </c>
      <c r="H52" s="325">
        <v>6.11</v>
      </c>
      <c r="I52" s="325">
        <v>7.14</v>
      </c>
    </row>
    <row r="53" spans="1:9" x14ac:dyDescent="0.25">
      <c r="A53" s="324" t="s">
        <v>371</v>
      </c>
      <c r="B53" s="334">
        <v>41</v>
      </c>
      <c r="C53" s="334">
        <v>41</v>
      </c>
      <c r="D53" s="334">
        <v>41</v>
      </c>
      <c r="E53" s="334">
        <v>11</v>
      </c>
      <c r="F53" s="325">
        <v>27.7</v>
      </c>
      <c r="G53" s="325">
        <v>27.7</v>
      </c>
      <c r="H53" s="325">
        <v>30.37</v>
      </c>
      <c r="I53" s="325">
        <v>22</v>
      </c>
    </row>
    <row r="54" spans="1:9" x14ac:dyDescent="0.25">
      <c r="A54" s="324" t="s">
        <v>589</v>
      </c>
      <c r="B54" s="334">
        <v>2</v>
      </c>
      <c r="C54" s="334">
        <v>2</v>
      </c>
      <c r="D54" s="334">
        <v>2</v>
      </c>
      <c r="E54" s="334">
        <v>0</v>
      </c>
      <c r="F54" s="325">
        <v>15.38</v>
      </c>
      <c r="G54" s="325">
        <v>15.38</v>
      </c>
      <c r="H54" s="325">
        <v>15.38</v>
      </c>
      <c r="I54" s="325">
        <v>0</v>
      </c>
    </row>
    <row r="55" spans="1:9" x14ac:dyDescent="0.25">
      <c r="A55" s="324" t="s">
        <v>413</v>
      </c>
      <c r="B55" s="334">
        <v>6</v>
      </c>
      <c r="C55" s="334">
        <v>6</v>
      </c>
      <c r="D55" s="334">
        <v>6</v>
      </c>
      <c r="E55" s="334">
        <v>4</v>
      </c>
      <c r="F55" s="325">
        <v>8.6999999999999993</v>
      </c>
      <c r="G55" s="325">
        <v>8.6999999999999993</v>
      </c>
      <c r="H55" s="325">
        <v>8.6999999999999993</v>
      </c>
      <c r="I55" s="325">
        <v>9.09</v>
      </c>
    </row>
    <row r="56" spans="1:9" s="279" customFormat="1" x14ac:dyDescent="0.25">
      <c r="A56" s="337" t="s">
        <v>31</v>
      </c>
      <c r="B56" s="338">
        <v>410</v>
      </c>
      <c r="C56" s="338">
        <v>410</v>
      </c>
      <c r="D56" s="338">
        <v>343</v>
      </c>
      <c r="E56" s="338">
        <v>181</v>
      </c>
      <c r="F56" s="338">
        <v>9.6999999999999993</v>
      </c>
      <c r="G56" s="338">
        <v>9.6999999999999993</v>
      </c>
      <c r="H56" s="338">
        <v>9.36</v>
      </c>
      <c r="I56" s="338">
        <v>9.8000000000000007</v>
      </c>
    </row>
    <row r="57" spans="1:9" x14ac:dyDescent="0.25">
      <c r="A57" s="22"/>
      <c r="B57" s="7"/>
      <c r="C57" s="7"/>
      <c r="D57" s="7"/>
      <c r="I57" s="7"/>
    </row>
  </sheetData>
  <mergeCells count="3">
    <mergeCell ref="A2:J2"/>
    <mergeCell ref="A24:J24"/>
    <mergeCell ref="A1:J1"/>
  </mergeCells>
  <phoneticPr fontId="2" type="noConversion"/>
  <pageMargins left="0.75" right="0.75" top="0.17" bottom="0.17" header="0.17" footer="0.17"/>
  <pageSetup paperSize="9" scale="66" orientation="portrait" r:id="rId1"/>
  <headerFooter alignWithMargins="0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view="pageBreakPreview" zoomScaleNormal="100" zoomScaleSheetLayoutView="100" workbookViewId="0">
      <selection activeCell="D68" sqref="D68"/>
    </sheetView>
  </sheetViews>
  <sheetFormatPr defaultRowHeight="15.75" x14ac:dyDescent="0.25"/>
  <cols>
    <col min="1" max="1" width="24.125" customWidth="1"/>
    <col min="2" max="10" width="10.625" customWidth="1"/>
  </cols>
  <sheetData>
    <row r="1" spans="1:10" ht="20.25" x14ac:dyDescent="0.3">
      <c r="A1" s="586" t="s">
        <v>234</v>
      </c>
      <c r="B1" s="586"/>
      <c r="C1" s="586"/>
      <c r="D1" s="586"/>
      <c r="E1" s="586"/>
      <c r="F1" s="586"/>
      <c r="G1" s="586"/>
      <c r="H1" s="586"/>
      <c r="I1" s="586"/>
      <c r="J1" s="586"/>
    </row>
    <row r="2" spans="1:10" ht="16.5" thickBot="1" x14ac:dyDescent="0.3">
      <c r="A2" s="601" t="s">
        <v>592</v>
      </c>
      <c r="B2" s="601"/>
      <c r="C2" s="601"/>
      <c r="D2" s="601"/>
      <c r="E2" s="601"/>
      <c r="F2" s="601"/>
      <c r="G2" s="601"/>
      <c r="H2" s="601"/>
      <c r="I2" s="601"/>
      <c r="J2" s="601"/>
    </row>
    <row r="3" spans="1:10" ht="32.25" thickBot="1" x14ac:dyDescent="0.3">
      <c r="A3" s="46" t="s">
        <v>44</v>
      </c>
      <c r="B3" s="47" t="s">
        <v>45</v>
      </c>
      <c r="C3" s="47" t="s">
        <v>46</v>
      </c>
      <c r="D3" s="48" t="s">
        <v>47</v>
      </c>
      <c r="E3" s="48" t="s">
        <v>48</v>
      </c>
      <c r="F3" s="48" t="s">
        <v>49</v>
      </c>
      <c r="G3" s="49" t="s">
        <v>50</v>
      </c>
      <c r="H3" s="49" t="s">
        <v>51</v>
      </c>
      <c r="I3" s="49" t="s">
        <v>52</v>
      </c>
      <c r="J3" s="50" t="s">
        <v>53</v>
      </c>
    </row>
    <row r="4" spans="1:10" x14ac:dyDescent="0.25">
      <c r="A4" s="324" t="s">
        <v>278</v>
      </c>
      <c r="B4" s="334">
        <v>20</v>
      </c>
      <c r="C4" s="334">
        <v>35</v>
      </c>
      <c r="D4" s="334">
        <v>35</v>
      </c>
      <c r="E4" s="334">
        <v>35</v>
      </c>
      <c r="F4" s="334">
        <v>26</v>
      </c>
      <c r="G4" s="325">
        <v>1.75</v>
      </c>
      <c r="H4" s="325">
        <v>1</v>
      </c>
      <c r="I4" s="325">
        <v>0.74</v>
      </c>
      <c r="J4" s="325">
        <v>1.3</v>
      </c>
    </row>
    <row r="5" spans="1:10" x14ac:dyDescent="0.25">
      <c r="A5" s="324" t="s">
        <v>313</v>
      </c>
      <c r="B5" s="334">
        <v>30</v>
      </c>
      <c r="C5" s="334">
        <v>12</v>
      </c>
      <c r="D5" s="334">
        <v>12</v>
      </c>
      <c r="E5" s="334">
        <v>12</v>
      </c>
      <c r="F5" s="334">
        <v>11</v>
      </c>
      <c r="G5" s="325">
        <v>0.4</v>
      </c>
      <c r="H5" s="325">
        <v>1</v>
      </c>
      <c r="I5" s="325">
        <v>0.92</v>
      </c>
      <c r="J5" s="325">
        <v>0.37</v>
      </c>
    </row>
    <row r="6" spans="1:10" x14ac:dyDescent="0.25">
      <c r="A6" s="324" t="s">
        <v>350</v>
      </c>
      <c r="B6" s="334">
        <v>40</v>
      </c>
      <c r="C6" s="334">
        <v>49</v>
      </c>
      <c r="D6" s="334">
        <v>49</v>
      </c>
      <c r="E6" s="334">
        <v>49</v>
      </c>
      <c r="F6" s="334">
        <v>42</v>
      </c>
      <c r="G6" s="325">
        <v>1.23</v>
      </c>
      <c r="H6" s="325">
        <v>1</v>
      </c>
      <c r="I6" s="325">
        <v>0.86</v>
      </c>
      <c r="J6" s="325">
        <v>1.05</v>
      </c>
    </row>
    <row r="7" spans="1:10" x14ac:dyDescent="0.25">
      <c r="A7" s="324" t="s">
        <v>347</v>
      </c>
      <c r="B7" s="334">
        <v>165</v>
      </c>
      <c r="C7" s="334">
        <v>154</v>
      </c>
      <c r="D7" s="334">
        <v>154</v>
      </c>
      <c r="E7" s="334">
        <v>151</v>
      </c>
      <c r="F7" s="334">
        <v>110</v>
      </c>
      <c r="G7" s="325">
        <v>0.93</v>
      </c>
      <c r="H7" s="325">
        <v>0.98</v>
      </c>
      <c r="I7" s="325">
        <v>0.73</v>
      </c>
      <c r="J7" s="325">
        <v>0.67</v>
      </c>
    </row>
    <row r="8" spans="1:10" x14ac:dyDescent="0.25">
      <c r="A8" s="324" t="s">
        <v>366</v>
      </c>
      <c r="B8" s="334">
        <v>15</v>
      </c>
      <c r="C8" s="334">
        <v>10</v>
      </c>
      <c r="D8" s="334">
        <v>10</v>
      </c>
      <c r="E8" s="334">
        <v>10</v>
      </c>
      <c r="F8" s="334">
        <v>8</v>
      </c>
      <c r="G8" s="325">
        <v>0.67</v>
      </c>
      <c r="H8" s="325">
        <v>1</v>
      </c>
      <c r="I8" s="325">
        <v>0.8</v>
      </c>
      <c r="J8" s="325">
        <v>0.53</v>
      </c>
    </row>
    <row r="9" spans="1:10" x14ac:dyDescent="0.25">
      <c r="A9" s="324" t="s">
        <v>367</v>
      </c>
      <c r="B9" s="334">
        <v>35</v>
      </c>
      <c r="C9" s="334">
        <v>29</v>
      </c>
      <c r="D9" s="334">
        <v>29</v>
      </c>
      <c r="E9" s="334">
        <v>29</v>
      </c>
      <c r="F9" s="334">
        <v>20</v>
      </c>
      <c r="G9" s="325">
        <v>0.83</v>
      </c>
      <c r="H9" s="325">
        <v>1</v>
      </c>
      <c r="I9" s="325">
        <v>0.69</v>
      </c>
      <c r="J9" s="325">
        <v>0.56999999999999995</v>
      </c>
    </row>
    <row r="10" spans="1:10" x14ac:dyDescent="0.25">
      <c r="A10" s="324" t="s">
        <v>315</v>
      </c>
      <c r="B10" s="334">
        <v>60</v>
      </c>
      <c r="C10" s="334">
        <v>50</v>
      </c>
      <c r="D10" s="334">
        <v>50</v>
      </c>
      <c r="E10" s="334">
        <v>50</v>
      </c>
      <c r="F10" s="334">
        <v>46</v>
      </c>
      <c r="G10" s="325">
        <v>0.83</v>
      </c>
      <c r="H10" s="325">
        <v>1</v>
      </c>
      <c r="I10" s="325">
        <v>0.92</v>
      </c>
      <c r="J10" s="325">
        <v>0.77</v>
      </c>
    </row>
    <row r="11" spans="1:10" x14ac:dyDescent="0.25">
      <c r="A11" s="324" t="s">
        <v>316</v>
      </c>
      <c r="B11" s="334">
        <v>20</v>
      </c>
      <c r="C11" s="334">
        <v>2</v>
      </c>
      <c r="D11" s="334">
        <v>2</v>
      </c>
      <c r="E11" s="334">
        <v>2</v>
      </c>
      <c r="F11" s="334">
        <v>2</v>
      </c>
      <c r="G11" s="325">
        <v>0.1</v>
      </c>
      <c r="H11" s="325">
        <v>1</v>
      </c>
      <c r="I11" s="325">
        <v>1</v>
      </c>
      <c r="J11" s="325">
        <v>0.1</v>
      </c>
    </row>
    <row r="12" spans="1:10" x14ac:dyDescent="0.25">
      <c r="A12" s="324" t="s">
        <v>372</v>
      </c>
      <c r="B12" s="334">
        <v>70</v>
      </c>
      <c r="C12" s="334">
        <v>73</v>
      </c>
      <c r="D12" s="334">
        <v>73</v>
      </c>
      <c r="E12" s="334">
        <v>73</v>
      </c>
      <c r="F12" s="334">
        <v>52</v>
      </c>
      <c r="G12" s="325">
        <v>1.04</v>
      </c>
      <c r="H12" s="325">
        <v>1</v>
      </c>
      <c r="I12" s="325">
        <v>0.71</v>
      </c>
      <c r="J12" s="325">
        <v>0.74</v>
      </c>
    </row>
    <row r="13" spans="1:10" x14ac:dyDescent="0.25">
      <c r="A13" s="324" t="s">
        <v>375</v>
      </c>
      <c r="B13" s="334">
        <v>10</v>
      </c>
      <c r="C13" s="334">
        <v>3</v>
      </c>
      <c r="D13" s="334">
        <v>3</v>
      </c>
      <c r="E13" s="334">
        <v>3</v>
      </c>
      <c r="F13" s="334">
        <v>2</v>
      </c>
      <c r="G13" s="325">
        <v>0.3</v>
      </c>
      <c r="H13" s="325">
        <v>1</v>
      </c>
      <c r="I13" s="325">
        <v>0.67</v>
      </c>
      <c r="J13" s="325">
        <v>0.2</v>
      </c>
    </row>
    <row r="14" spans="1:10" x14ac:dyDescent="0.25">
      <c r="A14" s="324" t="s">
        <v>341</v>
      </c>
      <c r="B14" s="334">
        <v>50</v>
      </c>
      <c r="C14" s="334">
        <v>80</v>
      </c>
      <c r="D14" s="334">
        <v>80</v>
      </c>
      <c r="E14" s="334">
        <v>78</v>
      </c>
      <c r="F14" s="334">
        <v>44</v>
      </c>
      <c r="G14" s="325">
        <v>1.6</v>
      </c>
      <c r="H14" s="325">
        <v>0.98</v>
      </c>
      <c r="I14" s="325">
        <v>0.56000000000000005</v>
      </c>
      <c r="J14" s="325">
        <v>0.88</v>
      </c>
    </row>
    <row r="15" spans="1:10" x14ac:dyDescent="0.25">
      <c r="A15" s="324" t="s">
        <v>342</v>
      </c>
      <c r="B15" s="334">
        <v>70</v>
      </c>
      <c r="C15" s="334">
        <v>35</v>
      </c>
      <c r="D15" s="334">
        <v>35</v>
      </c>
      <c r="E15" s="334">
        <v>33</v>
      </c>
      <c r="F15" s="334">
        <v>31</v>
      </c>
      <c r="G15" s="325">
        <v>0.5</v>
      </c>
      <c r="H15" s="325">
        <v>0.94</v>
      </c>
      <c r="I15" s="325">
        <v>0.94</v>
      </c>
      <c r="J15" s="325">
        <v>0.44</v>
      </c>
    </row>
    <row r="16" spans="1:10" x14ac:dyDescent="0.25">
      <c r="A16" s="324" t="s">
        <v>327</v>
      </c>
      <c r="B16" s="334">
        <v>1199</v>
      </c>
      <c r="C16" s="334">
        <v>439</v>
      </c>
      <c r="D16" s="334">
        <v>439</v>
      </c>
      <c r="E16" s="334">
        <v>438</v>
      </c>
      <c r="F16" s="334">
        <v>359</v>
      </c>
      <c r="G16" s="325">
        <v>0.37</v>
      </c>
      <c r="H16" s="325">
        <v>0.99</v>
      </c>
      <c r="I16" s="325">
        <v>0.82</v>
      </c>
      <c r="J16" s="325">
        <v>0.3</v>
      </c>
    </row>
    <row r="17" spans="1:10" x14ac:dyDescent="0.25">
      <c r="A17" s="324" t="s">
        <v>371</v>
      </c>
      <c r="B17" s="334">
        <v>50</v>
      </c>
      <c r="C17" s="334">
        <v>51</v>
      </c>
      <c r="D17" s="334">
        <v>51</v>
      </c>
      <c r="E17" s="334">
        <v>51</v>
      </c>
      <c r="F17" s="334">
        <v>33</v>
      </c>
      <c r="G17" s="325">
        <v>1.02</v>
      </c>
      <c r="H17" s="325">
        <v>1</v>
      </c>
      <c r="I17" s="325">
        <v>0.65</v>
      </c>
      <c r="J17" s="325">
        <v>0.66</v>
      </c>
    </row>
    <row r="18" spans="1:10" x14ac:dyDescent="0.25">
      <c r="A18" s="324" t="s">
        <v>589</v>
      </c>
      <c r="B18" s="334">
        <v>30</v>
      </c>
      <c r="C18" s="334">
        <v>1</v>
      </c>
      <c r="D18" s="334">
        <v>1</v>
      </c>
      <c r="E18" s="334">
        <v>1</v>
      </c>
      <c r="F18" s="334">
        <v>1</v>
      </c>
      <c r="G18" s="325">
        <v>0.03</v>
      </c>
      <c r="H18" s="325">
        <v>1</v>
      </c>
      <c r="I18" s="325">
        <v>1</v>
      </c>
      <c r="J18" s="325">
        <v>0.03</v>
      </c>
    </row>
    <row r="19" spans="1:10" x14ac:dyDescent="0.25">
      <c r="A19" s="324" t="s">
        <v>413</v>
      </c>
      <c r="B19" s="334">
        <v>10</v>
      </c>
      <c r="C19" s="334">
        <v>15</v>
      </c>
      <c r="D19" s="334">
        <v>15</v>
      </c>
      <c r="E19" s="334">
        <v>15</v>
      </c>
      <c r="F19" s="334">
        <v>8</v>
      </c>
      <c r="G19" s="325">
        <v>1.5</v>
      </c>
      <c r="H19" s="325">
        <v>1</v>
      </c>
      <c r="I19" s="325">
        <v>0.53</v>
      </c>
      <c r="J19" s="325">
        <v>0.8</v>
      </c>
    </row>
    <row r="20" spans="1:10" s="279" customFormat="1" x14ac:dyDescent="0.25">
      <c r="A20" s="337" t="s">
        <v>31</v>
      </c>
      <c r="B20" s="338">
        <v>1874</v>
      </c>
      <c r="C20" s="338">
        <v>1038</v>
      </c>
      <c r="D20" s="338">
        <v>1038</v>
      </c>
      <c r="E20" s="338">
        <v>1030</v>
      </c>
      <c r="F20" s="338">
        <v>795</v>
      </c>
      <c r="G20" s="338">
        <v>0.55000000000000004</v>
      </c>
      <c r="H20" s="338">
        <v>0.99</v>
      </c>
      <c r="I20" s="338">
        <v>0.77</v>
      </c>
      <c r="J20" s="338">
        <v>0.42</v>
      </c>
    </row>
    <row r="21" spans="1:10" x14ac:dyDescent="0.25">
      <c r="A21" s="31"/>
      <c r="B21" s="7"/>
      <c r="C21" s="7"/>
      <c r="D21" s="7"/>
      <c r="E21" s="7"/>
      <c r="F21" s="7"/>
      <c r="G21" s="7"/>
      <c r="H21" s="7"/>
      <c r="J21" s="7"/>
    </row>
    <row r="22" spans="1:10" ht="16.5" thickBot="1" x14ac:dyDescent="0.3">
      <c r="A22" s="601" t="s">
        <v>30</v>
      </c>
      <c r="B22" s="602"/>
      <c r="C22" s="602"/>
      <c r="D22" s="602"/>
      <c r="E22" s="602"/>
      <c r="F22" s="602"/>
      <c r="G22" s="602"/>
      <c r="H22" s="602"/>
      <c r="I22" s="602"/>
      <c r="J22" s="602"/>
    </row>
    <row r="23" spans="1:10" ht="32.25" thickBot="1" x14ac:dyDescent="0.3">
      <c r="A23" s="46" t="s">
        <v>44</v>
      </c>
      <c r="B23" s="47" t="s">
        <v>45</v>
      </c>
      <c r="C23" s="47" t="s">
        <v>46</v>
      </c>
      <c r="D23" s="48" t="s">
        <v>47</v>
      </c>
      <c r="E23" s="48" t="s">
        <v>48</v>
      </c>
      <c r="F23" s="48" t="s">
        <v>49</v>
      </c>
      <c r="G23" s="60" t="s">
        <v>50</v>
      </c>
      <c r="H23" s="60" t="s">
        <v>51</v>
      </c>
      <c r="I23" s="60" t="s">
        <v>52</v>
      </c>
      <c r="J23" s="61" t="s">
        <v>53</v>
      </c>
    </row>
    <row r="24" spans="1:10" x14ac:dyDescent="0.25">
      <c r="A24" s="2" t="s">
        <v>347</v>
      </c>
      <c r="B24" s="342">
        <v>15</v>
      </c>
      <c r="C24" s="342">
        <v>11</v>
      </c>
      <c r="D24" s="342">
        <v>11</v>
      </c>
      <c r="E24" s="342">
        <v>11</v>
      </c>
      <c r="F24" s="343">
        <v>11</v>
      </c>
      <c r="G24" s="331">
        <v>0.73</v>
      </c>
      <c r="H24" s="331">
        <v>1</v>
      </c>
      <c r="I24" s="331">
        <v>1</v>
      </c>
      <c r="J24" s="331">
        <v>0.73</v>
      </c>
    </row>
    <row r="25" spans="1:10" x14ac:dyDescent="0.25">
      <c r="A25" s="2" t="s">
        <v>366</v>
      </c>
      <c r="B25" s="342">
        <v>15</v>
      </c>
      <c r="C25" s="342">
        <v>23</v>
      </c>
      <c r="D25" s="342">
        <v>23</v>
      </c>
      <c r="E25" s="342">
        <v>23</v>
      </c>
      <c r="F25" s="343">
        <v>18</v>
      </c>
      <c r="G25" s="331">
        <v>1.53</v>
      </c>
      <c r="H25" s="331">
        <v>1</v>
      </c>
      <c r="I25" s="331">
        <v>0.78</v>
      </c>
      <c r="J25" s="331">
        <v>1.2</v>
      </c>
    </row>
    <row r="26" spans="1:10" x14ac:dyDescent="0.25">
      <c r="A26" s="2" t="s">
        <v>367</v>
      </c>
      <c r="B26" s="342">
        <v>15</v>
      </c>
      <c r="C26" s="342">
        <v>9</v>
      </c>
      <c r="D26" s="342">
        <v>9</v>
      </c>
      <c r="E26" s="342">
        <v>9</v>
      </c>
      <c r="F26" s="343">
        <v>3</v>
      </c>
      <c r="G26" s="331">
        <v>0.6</v>
      </c>
      <c r="H26" s="331">
        <v>1</v>
      </c>
      <c r="I26" s="331">
        <v>0.33</v>
      </c>
      <c r="J26" s="331">
        <v>0.2</v>
      </c>
    </row>
    <row r="27" spans="1:10" x14ac:dyDescent="0.25">
      <c r="A27" s="2" t="s">
        <v>315</v>
      </c>
      <c r="B27" s="342">
        <v>20</v>
      </c>
      <c r="C27" s="342">
        <v>27</v>
      </c>
      <c r="D27" s="342">
        <v>27</v>
      </c>
      <c r="E27" s="342">
        <v>27</v>
      </c>
      <c r="F27" s="343">
        <v>16</v>
      </c>
      <c r="G27" s="331">
        <v>1.35</v>
      </c>
      <c r="H27" s="331">
        <v>1</v>
      </c>
      <c r="I27" s="331">
        <v>0.59</v>
      </c>
      <c r="J27" s="331">
        <v>0.8</v>
      </c>
    </row>
    <row r="28" spans="1:10" x14ac:dyDescent="0.25">
      <c r="A28" s="2" t="s">
        <v>372</v>
      </c>
      <c r="B28" s="342">
        <v>30</v>
      </c>
      <c r="C28" s="342">
        <v>31</v>
      </c>
      <c r="D28" s="342">
        <v>31</v>
      </c>
      <c r="E28" s="342">
        <v>31</v>
      </c>
      <c r="F28" s="343">
        <v>26</v>
      </c>
      <c r="G28" s="331">
        <v>1.03</v>
      </c>
      <c r="H28" s="331">
        <v>1</v>
      </c>
      <c r="I28" s="331">
        <v>0.84</v>
      </c>
      <c r="J28" s="331">
        <v>0.87</v>
      </c>
    </row>
    <row r="29" spans="1:10" x14ac:dyDescent="0.25">
      <c r="A29" s="2" t="s">
        <v>342</v>
      </c>
      <c r="B29" s="342">
        <v>30</v>
      </c>
      <c r="C29" s="342">
        <v>19</v>
      </c>
      <c r="D29" s="342">
        <v>19</v>
      </c>
      <c r="E29" s="342">
        <v>18</v>
      </c>
      <c r="F29" s="343">
        <v>14</v>
      </c>
      <c r="G29" s="331">
        <v>0.63</v>
      </c>
      <c r="H29" s="331">
        <v>0.95</v>
      </c>
      <c r="I29" s="331">
        <v>0.78</v>
      </c>
      <c r="J29" s="331">
        <v>0.47</v>
      </c>
    </row>
    <row r="30" spans="1:10" x14ac:dyDescent="0.25">
      <c r="A30" s="2" t="s">
        <v>327</v>
      </c>
      <c r="B30" s="342">
        <v>95</v>
      </c>
      <c r="C30" s="342">
        <v>81</v>
      </c>
      <c r="D30" s="342">
        <v>81</v>
      </c>
      <c r="E30" s="342">
        <v>79</v>
      </c>
      <c r="F30" s="343">
        <v>64</v>
      </c>
      <c r="G30" s="331">
        <v>0.85</v>
      </c>
      <c r="H30" s="331">
        <v>0.98</v>
      </c>
      <c r="I30" s="331">
        <v>0.81</v>
      </c>
      <c r="J30" s="331">
        <v>0.67</v>
      </c>
    </row>
    <row r="31" spans="1:10" x14ac:dyDescent="0.25">
      <c r="A31" s="2" t="s">
        <v>371</v>
      </c>
      <c r="B31" s="342">
        <v>15</v>
      </c>
      <c r="C31" s="342">
        <v>21</v>
      </c>
      <c r="D31" s="342">
        <v>21</v>
      </c>
      <c r="E31" s="342">
        <v>21</v>
      </c>
      <c r="F31" s="343">
        <v>15</v>
      </c>
      <c r="G31" s="331">
        <v>1.4</v>
      </c>
      <c r="H31" s="331">
        <v>1</v>
      </c>
      <c r="I31" s="331">
        <v>0.71</v>
      </c>
      <c r="J31" s="331">
        <v>1</v>
      </c>
    </row>
    <row r="32" spans="1:10" s="279" customFormat="1" x14ac:dyDescent="0.25">
      <c r="A32" s="36" t="s">
        <v>31</v>
      </c>
      <c r="B32" s="339">
        <v>235</v>
      </c>
      <c r="C32" s="339">
        <v>222</v>
      </c>
      <c r="D32" s="339">
        <v>222</v>
      </c>
      <c r="E32" s="339">
        <v>219</v>
      </c>
      <c r="F32" s="340">
        <v>167</v>
      </c>
      <c r="G32" s="339">
        <v>0.94</v>
      </c>
      <c r="H32" s="339">
        <v>0.99</v>
      </c>
      <c r="I32" s="339">
        <v>0.76</v>
      </c>
      <c r="J32" s="339">
        <v>0.71</v>
      </c>
    </row>
    <row r="33" spans="1:10" x14ac:dyDescent="0.25">
      <c r="J33" s="7"/>
    </row>
    <row r="34" spans="1:10" ht="16.5" thickBot="1" x14ac:dyDescent="0.3">
      <c r="A34" s="604" t="s">
        <v>59</v>
      </c>
      <c r="B34" s="605"/>
      <c r="C34" s="605"/>
      <c r="D34" s="605"/>
      <c r="E34" s="606"/>
    </row>
    <row r="35" spans="1:10" ht="63.75" thickBot="1" x14ac:dyDescent="0.3">
      <c r="A35" s="55" t="s">
        <v>44</v>
      </c>
      <c r="B35" s="56" t="s">
        <v>46</v>
      </c>
      <c r="C35" s="57" t="s">
        <v>47</v>
      </c>
      <c r="D35" s="57" t="s">
        <v>48</v>
      </c>
      <c r="E35" s="57" t="s">
        <v>49</v>
      </c>
      <c r="F35" s="58" t="s">
        <v>55</v>
      </c>
      <c r="G35" s="58" t="s">
        <v>56</v>
      </c>
      <c r="H35" s="58" t="s">
        <v>57</v>
      </c>
      <c r="I35" s="59" t="s">
        <v>58</v>
      </c>
    </row>
    <row r="36" spans="1:10" x14ac:dyDescent="0.25">
      <c r="A36" s="324" t="s">
        <v>278</v>
      </c>
      <c r="B36" s="334">
        <v>2</v>
      </c>
      <c r="C36" s="334">
        <v>2</v>
      </c>
      <c r="D36" s="334">
        <v>1</v>
      </c>
      <c r="E36" s="334">
        <v>1</v>
      </c>
      <c r="F36" s="325">
        <v>66.67</v>
      </c>
      <c r="G36" s="325">
        <v>66.67</v>
      </c>
      <c r="H36" s="325">
        <v>50</v>
      </c>
      <c r="I36" s="325">
        <v>50</v>
      </c>
    </row>
    <row r="37" spans="1:10" x14ac:dyDescent="0.25">
      <c r="A37" s="324" t="s">
        <v>313</v>
      </c>
      <c r="B37" s="334">
        <v>3</v>
      </c>
      <c r="C37" s="334">
        <v>3</v>
      </c>
      <c r="D37" s="334">
        <v>3</v>
      </c>
      <c r="E37" s="334">
        <v>3</v>
      </c>
      <c r="F37" s="325">
        <v>27.27</v>
      </c>
      <c r="G37" s="325">
        <v>30</v>
      </c>
      <c r="H37" s="325">
        <v>37.5</v>
      </c>
      <c r="I37" s="325">
        <v>37.5</v>
      </c>
    </row>
    <row r="38" spans="1:10" x14ac:dyDescent="0.25">
      <c r="A38" s="324" t="s">
        <v>347</v>
      </c>
      <c r="B38" s="334">
        <v>5</v>
      </c>
      <c r="C38" s="334">
        <v>4</v>
      </c>
      <c r="D38" s="334">
        <v>3</v>
      </c>
      <c r="E38" s="334">
        <v>3</v>
      </c>
      <c r="F38" s="325">
        <v>38.46</v>
      </c>
      <c r="G38" s="325">
        <v>33.33</v>
      </c>
      <c r="H38" s="325">
        <v>33.33</v>
      </c>
      <c r="I38" s="325">
        <v>37.5</v>
      </c>
    </row>
    <row r="39" spans="1:10" x14ac:dyDescent="0.25">
      <c r="A39" s="324" t="s">
        <v>366</v>
      </c>
      <c r="B39" s="334">
        <v>1</v>
      </c>
      <c r="C39" s="334">
        <v>1</v>
      </c>
      <c r="D39" s="334">
        <v>1</v>
      </c>
      <c r="E39" s="334">
        <v>1</v>
      </c>
      <c r="F39" s="325">
        <v>9.09</v>
      </c>
      <c r="G39" s="325">
        <v>10</v>
      </c>
      <c r="H39" s="325">
        <v>12.5</v>
      </c>
      <c r="I39" s="325">
        <v>16.670000000000002</v>
      </c>
    </row>
    <row r="40" spans="1:10" x14ac:dyDescent="0.25">
      <c r="A40" s="324" t="s">
        <v>367</v>
      </c>
      <c r="B40" s="334">
        <v>3</v>
      </c>
      <c r="C40" s="334">
        <v>3</v>
      </c>
      <c r="D40" s="334">
        <v>3</v>
      </c>
      <c r="E40" s="334">
        <v>3</v>
      </c>
      <c r="F40" s="325">
        <v>30</v>
      </c>
      <c r="G40" s="325">
        <v>30</v>
      </c>
      <c r="H40" s="325">
        <v>42.86</v>
      </c>
      <c r="I40" s="325">
        <v>50</v>
      </c>
    </row>
    <row r="41" spans="1:10" x14ac:dyDescent="0.25">
      <c r="A41" s="324" t="s">
        <v>315</v>
      </c>
      <c r="B41" s="334">
        <v>5</v>
      </c>
      <c r="C41" s="334">
        <v>5</v>
      </c>
      <c r="D41" s="334">
        <v>4</v>
      </c>
      <c r="E41" s="334">
        <v>4</v>
      </c>
      <c r="F41" s="325">
        <v>83.33</v>
      </c>
      <c r="G41" s="325">
        <v>100</v>
      </c>
      <c r="H41" s="325">
        <v>100</v>
      </c>
      <c r="I41" s="325">
        <v>100</v>
      </c>
    </row>
    <row r="42" spans="1:10" x14ac:dyDescent="0.25">
      <c r="A42" s="324" t="s">
        <v>316</v>
      </c>
      <c r="B42" s="334">
        <v>1</v>
      </c>
      <c r="C42" s="334">
        <v>1</v>
      </c>
      <c r="D42" s="334">
        <v>1</v>
      </c>
      <c r="E42" s="334">
        <v>1</v>
      </c>
      <c r="F42" s="325">
        <v>50</v>
      </c>
      <c r="G42" s="325">
        <v>50</v>
      </c>
      <c r="H42" s="325">
        <v>50</v>
      </c>
      <c r="I42" s="325">
        <v>50</v>
      </c>
    </row>
    <row r="43" spans="1:10" x14ac:dyDescent="0.25">
      <c r="A43" s="324" t="s">
        <v>372</v>
      </c>
      <c r="B43" s="334">
        <v>2</v>
      </c>
      <c r="C43" s="334">
        <v>2</v>
      </c>
      <c r="D43" s="334">
        <v>1</v>
      </c>
      <c r="E43" s="334">
        <v>1</v>
      </c>
      <c r="F43" s="325">
        <v>40</v>
      </c>
      <c r="G43" s="325">
        <v>40</v>
      </c>
      <c r="H43" s="325">
        <v>33.33</v>
      </c>
      <c r="I43" s="325">
        <v>50</v>
      </c>
    </row>
    <row r="44" spans="1:10" x14ac:dyDescent="0.25">
      <c r="A44" s="324" t="s">
        <v>327</v>
      </c>
      <c r="B44" s="334">
        <v>10</v>
      </c>
      <c r="C44" s="334">
        <v>10</v>
      </c>
      <c r="D44" s="334">
        <v>5</v>
      </c>
      <c r="E44" s="334">
        <v>5</v>
      </c>
      <c r="F44" s="325">
        <v>41.67</v>
      </c>
      <c r="G44" s="325">
        <v>41.67</v>
      </c>
      <c r="H44" s="325">
        <v>45.45</v>
      </c>
      <c r="I44" s="325">
        <v>45.45</v>
      </c>
    </row>
    <row r="45" spans="1:10" x14ac:dyDescent="0.25">
      <c r="A45" s="324" t="s">
        <v>371</v>
      </c>
      <c r="B45" s="334">
        <v>1</v>
      </c>
      <c r="C45" s="334">
        <v>1</v>
      </c>
      <c r="D45" s="334">
        <v>0</v>
      </c>
      <c r="E45" s="334">
        <v>0</v>
      </c>
      <c r="F45" s="325">
        <v>11.11</v>
      </c>
      <c r="G45" s="325">
        <v>11.11</v>
      </c>
      <c r="H45" s="325">
        <v>0</v>
      </c>
      <c r="I45" s="325">
        <v>0</v>
      </c>
    </row>
    <row r="46" spans="1:10" s="279" customFormat="1" x14ac:dyDescent="0.25">
      <c r="A46" s="337" t="s">
        <v>31</v>
      </c>
      <c r="B46" s="338">
        <v>33</v>
      </c>
      <c r="C46" s="338">
        <v>32</v>
      </c>
      <c r="D46" s="338">
        <v>22</v>
      </c>
      <c r="E46" s="338">
        <v>22</v>
      </c>
      <c r="F46" s="338">
        <v>33.33</v>
      </c>
      <c r="G46" s="338">
        <v>33.68</v>
      </c>
      <c r="H46" s="338">
        <v>34.92</v>
      </c>
      <c r="I46" s="338">
        <v>39.29</v>
      </c>
    </row>
    <row r="47" spans="1:10" x14ac:dyDescent="0.25">
      <c r="A47" s="22"/>
      <c r="B47" s="7"/>
      <c r="C47" s="7"/>
      <c r="E47" s="7"/>
      <c r="I47" s="7"/>
    </row>
    <row r="48" spans="1:10" ht="16.5" thickBot="1" x14ac:dyDescent="0.3">
      <c r="A48" s="69" t="s">
        <v>60</v>
      </c>
      <c r="B48" s="6"/>
      <c r="C48" s="6"/>
      <c r="D48" s="6"/>
      <c r="E48" s="6"/>
    </row>
    <row r="49" spans="1:9" ht="63.75" thickBot="1" x14ac:dyDescent="0.3">
      <c r="A49" s="55" t="s">
        <v>44</v>
      </c>
      <c r="B49" s="56" t="s">
        <v>46</v>
      </c>
      <c r="C49" s="57" t="s">
        <v>47</v>
      </c>
      <c r="D49" s="57" t="s">
        <v>48</v>
      </c>
      <c r="E49" s="57" t="s">
        <v>49</v>
      </c>
      <c r="F49" s="341" t="s">
        <v>55</v>
      </c>
      <c r="G49" s="58" t="s">
        <v>56</v>
      </c>
      <c r="H49" s="58" t="s">
        <v>57</v>
      </c>
      <c r="I49" s="59" t="s">
        <v>58</v>
      </c>
    </row>
    <row r="50" spans="1:9" x14ac:dyDescent="0.25">
      <c r="A50" s="324" t="s">
        <v>278</v>
      </c>
      <c r="B50" s="334">
        <v>1</v>
      </c>
      <c r="C50" s="334">
        <v>1</v>
      </c>
      <c r="D50" s="334">
        <v>1</v>
      </c>
      <c r="E50" s="334">
        <v>1</v>
      </c>
      <c r="F50" s="325">
        <v>2.86</v>
      </c>
      <c r="G50" s="325">
        <v>2.86</v>
      </c>
      <c r="H50" s="325">
        <v>2.86</v>
      </c>
      <c r="I50" s="325">
        <v>3.85</v>
      </c>
    </row>
    <row r="51" spans="1:9" x14ac:dyDescent="0.25">
      <c r="A51" s="324" t="s">
        <v>350</v>
      </c>
      <c r="B51" s="334">
        <v>1</v>
      </c>
      <c r="C51" s="334">
        <v>1</v>
      </c>
      <c r="D51" s="334">
        <v>1</v>
      </c>
      <c r="E51" s="334">
        <v>1</v>
      </c>
      <c r="F51" s="325">
        <v>2.04</v>
      </c>
      <c r="G51" s="325">
        <v>2.04</v>
      </c>
      <c r="H51" s="325">
        <v>2.04</v>
      </c>
      <c r="I51" s="325">
        <v>2.38</v>
      </c>
    </row>
    <row r="52" spans="1:9" x14ac:dyDescent="0.25">
      <c r="A52" s="324" t="s">
        <v>347</v>
      </c>
      <c r="B52" s="334">
        <v>7</v>
      </c>
      <c r="C52" s="334">
        <v>7</v>
      </c>
      <c r="D52" s="334">
        <v>7</v>
      </c>
      <c r="E52" s="334">
        <v>5</v>
      </c>
      <c r="F52" s="325">
        <v>4.24</v>
      </c>
      <c r="G52" s="325">
        <v>4.24</v>
      </c>
      <c r="H52" s="325">
        <v>4.32</v>
      </c>
      <c r="I52" s="325">
        <v>4.13</v>
      </c>
    </row>
    <row r="53" spans="1:9" x14ac:dyDescent="0.25">
      <c r="A53" s="324" t="s">
        <v>367</v>
      </c>
      <c r="B53" s="334">
        <v>6</v>
      </c>
      <c r="C53" s="334">
        <v>6</v>
      </c>
      <c r="D53" s="334">
        <v>6</v>
      </c>
      <c r="E53" s="334">
        <v>2</v>
      </c>
      <c r="F53" s="325">
        <v>15.8</v>
      </c>
      <c r="G53" s="325">
        <v>15.8</v>
      </c>
      <c r="H53" s="325">
        <v>15.8</v>
      </c>
      <c r="I53" s="325">
        <v>8.6999999999999993</v>
      </c>
    </row>
    <row r="54" spans="1:9" x14ac:dyDescent="0.25">
      <c r="A54" s="324" t="s">
        <v>315</v>
      </c>
      <c r="B54" s="334">
        <v>5</v>
      </c>
      <c r="C54" s="334">
        <v>5</v>
      </c>
      <c r="D54" s="334">
        <v>5</v>
      </c>
      <c r="E54" s="334">
        <v>3</v>
      </c>
      <c r="F54" s="325">
        <v>6.49</v>
      </c>
      <c r="G54" s="325">
        <v>6.49</v>
      </c>
      <c r="H54" s="325">
        <v>6.49</v>
      </c>
      <c r="I54" s="325">
        <v>4.84</v>
      </c>
    </row>
    <row r="55" spans="1:9" x14ac:dyDescent="0.25">
      <c r="A55" s="324" t="s">
        <v>372</v>
      </c>
      <c r="B55" s="334">
        <v>2</v>
      </c>
      <c r="C55" s="334">
        <v>2</v>
      </c>
      <c r="D55" s="334">
        <v>2</v>
      </c>
      <c r="E55" s="334">
        <v>1</v>
      </c>
      <c r="F55" s="325">
        <v>1.92</v>
      </c>
      <c r="G55" s="325">
        <v>1.92</v>
      </c>
      <c r="H55" s="325">
        <v>1.92</v>
      </c>
      <c r="I55" s="325">
        <v>1.28</v>
      </c>
    </row>
    <row r="56" spans="1:9" x14ac:dyDescent="0.25">
      <c r="A56" s="324" t="s">
        <v>341</v>
      </c>
      <c r="B56" s="334">
        <v>7</v>
      </c>
      <c r="C56" s="334">
        <v>7</v>
      </c>
      <c r="D56" s="334">
        <v>7</v>
      </c>
      <c r="E56" s="334">
        <v>3</v>
      </c>
      <c r="F56" s="325">
        <v>8.75</v>
      </c>
      <c r="G56" s="325">
        <v>8.75</v>
      </c>
      <c r="H56" s="325">
        <v>8.9700000000000006</v>
      </c>
      <c r="I56" s="325">
        <v>6.81</v>
      </c>
    </row>
    <row r="57" spans="1:9" x14ac:dyDescent="0.25">
      <c r="A57" s="324" t="s">
        <v>342</v>
      </c>
      <c r="B57" s="334">
        <v>2</v>
      </c>
      <c r="C57" s="334">
        <v>2</v>
      </c>
      <c r="D57" s="334">
        <v>0</v>
      </c>
      <c r="E57" s="334">
        <v>0</v>
      </c>
      <c r="F57" s="325">
        <v>3.7</v>
      </c>
      <c r="G57" s="325">
        <v>3.7</v>
      </c>
      <c r="H57" s="325">
        <v>0</v>
      </c>
      <c r="I57" s="325">
        <v>0</v>
      </c>
    </row>
    <row r="58" spans="1:9" x14ac:dyDescent="0.25">
      <c r="A58" s="324" t="s">
        <v>327</v>
      </c>
      <c r="B58" s="334">
        <v>15</v>
      </c>
      <c r="C58" s="334">
        <v>15</v>
      </c>
      <c r="D58" s="334">
        <v>15</v>
      </c>
      <c r="E58" s="334">
        <v>8</v>
      </c>
      <c r="F58" s="325">
        <v>2.88</v>
      </c>
      <c r="G58" s="325">
        <v>2.88</v>
      </c>
      <c r="H58" s="325">
        <v>2.9</v>
      </c>
      <c r="I58" s="325">
        <v>1.89</v>
      </c>
    </row>
    <row r="59" spans="1:9" x14ac:dyDescent="0.25">
      <c r="A59" s="324" t="s">
        <v>371</v>
      </c>
      <c r="B59" s="334">
        <v>4</v>
      </c>
      <c r="C59" s="334">
        <v>4</v>
      </c>
      <c r="D59" s="334">
        <v>4</v>
      </c>
      <c r="E59" s="334">
        <v>3</v>
      </c>
      <c r="F59" s="325">
        <v>5.56</v>
      </c>
      <c r="G59" s="325">
        <v>5.56</v>
      </c>
      <c r="H59" s="325">
        <v>5.56</v>
      </c>
      <c r="I59" s="325">
        <v>6.25</v>
      </c>
    </row>
    <row r="60" spans="1:9" x14ac:dyDescent="0.25">
      <c r="A60" s="324" t="s">
        <v>413</v>
      </c>
      <c r="B60" s="334">
        <v>1</v>
      </c>
      <c r="C60" s="334">
        <v>1</v>
      </c>
      <c r="D60" s="334">
        <v>1</v>
      </c>
      <c r="E60" s="334">
        <v>0</v>
      </c>
      <c r="F60" s="325">
        <v>6.67</v>
      </c>
      <c r="G60" s="325">
        <v>6.67</v>
      </c>
      <c r="H60" s="325">
        <v>6.67</v>
      </c>
      <c r="I60" s="325">
        <v>0</v>
      </c>
    </row>
    <row r="61" spans="1:9" s="279" customFormat="1" x14ac:dyDescent="0.25">
      <c r="A61" s="337" t="s">
        <v>31</v>
      </c>
      <c r="B61" s="338">
        <v>51</v>
      </c>
      <c r="C61" s="338">
        <v>51</v>
      </c>
      <c r="D61" s="338">
        <v>49</v>
      </c>
      <c r="E61" s="338">
        <v>27</v>
      </c>
      <c r="F61" s="338">
        <v>4.05</v>
      </c>
      <c r="G61" s="338">
        <v>4.05</v>
      </c>
      <c r="H61" s="338">
        <v>3.92</v>
      </c>
      <c r="I61" s="338">
        <v>2.81</v>
      </c>
    </row>
    <row r="62" spans="1:9" x14ac:dyDescent="0.25">
      <c r="A62" s="22"/>
      <c r="B62" s="7"/>
      <c r="C62" s="7"/>
      <c r="D62" s="7"/>
      <c r="I62" s="7"/>
    </row>
    <row r="63" spans="1:9" x14ac:dyDescent="0.25">
      <c r="A63" s="22"/>
      <c r="B63" s="7"/>
      <c r="C63" s="7"/>
      <c r="D63" s="7"/>
      <c r="E63" s="7"/>
    </row>
    <row r="64" spans="1:9" x14ac:dyDescent="0.25">
      <c r="A64" s="22"/>
      <c r="B64" s="7"/>
      <c r="C64" s="7"/>
      <c r="D64" s="7"/>
      <c r="E64" s="7"/>
    </row>
    <row r="65" spans="1:5" x14ac:dyDescent="0.25">
      <c r="A65" s="22"/>
      <c r="B65" s="7"/>
      <c r="C65" s="7"/>
      <c r="D65" s="7"/>
      <c r="E65" s="7"/>
    </row>
    <row r="66" spans="1:5" x14ac:dyDescent="0.25">
      <c r="A66" s="22"/>
      <c r="B66" s="7"/>
      <c r="C66" s="7"/>
      <c r="D66" s="7"/>
      <c r="E66" s="7"/>
    </row>
    <row r="67" spans="1:5" x14ac:dyDescent="0.25">
      <c r="A67" s="22"/>
      <c r="B67" s="7"/>
      <c r="C67" s="7"/>
      <c r="D67" s="7"/>
      <c r="E67" s="7"/>
    </row>
    <row r="68" spans="1:5" x14ac:dyDescent="0.25">
      <c r="A68" s="10"/>
      <c r="B68" s="7"/>
      <c r="C68" s="7"/>
      <c r="D68" s="7"/>
      <c r="E68" s="7"/>
    </row>
    <row r="69" spans="1:5" x14ac:dyDescent="0.25">
      <c r="A69" s="22"/>
      <c r="B69" s="7"/>
      <c r="C69" s="7"/>
      <c r="D69" s="7"/>
      <c r="E69" s="7"/>
    </row>
  </sheetData>
  <mergeCells count="4">
    <mergeCell ref="A22:J22"/>
    <mergeCell ref="A34:E34"/>
    <mergeCell ref="A1:J1"/>
    <mergeCell ref="A2:J2"/>
  </mergeCells>
  <phoneticPr fontId="2" type="noConversion"/>
  <pageMargins left="0.75" right="0.75" top="1" bottom="1" header="0.4921259845" footer="0.4921259845"/>
  <pageSetup paperSize="9" scale="66" orientation="portrait" r:id="rId1"/>
  <headerFooter alignWithMargins="0"/>
  <rowBreaks count="3" manualBreakCount="3">
    <brk id="21" max="16383" man="1"/>
    <brk id="33" max="16383" man="1"/>
    <brk id="4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view="pageBreakPreview" topLeftCell="A4" zoomScaleNormal="100" zoomScaleSheetLayoutView="100" workbookViewId="0">
      <selection activeCell="A59" sqref="A59:XFD59"/>
    </sheetView>
  </sheetViews>
  <sheetFormatPr defaultRowHeight="15.75" x14ac:dyDescent="0.25"/>
  <cols>
    <col min="1" max="1" width="24.125" customWidth="1"/>
    <col min="2" max="10" width="10.625" customWidth="1"/>
  </cols>
  <sheetData>
    <row r="1" spans="1:12" ht="31.5" customHeight="1" x14ac:dyDescent="0.25">
      <c r="A1" s="608" t="s">
        <v>235</v>
      </c>
      <c r="B1" s="608"/>
      <c r="C1" s="608"/>
      <c r="D1" s="608"/>
      <c r="E1" s="608"/>
      <c r="F1" s="608"/>
      <c r="G1" s="608"/>
      <c r="H1" s="608"/>
      <c r="I1" s="608"/>
      <c r="J1" s="608"/>
      <c r="K1" s="110"/>
    </row>
    <row r="2" spans="1:12" ht="16.5" thickBot="1" x14ac:dyDescent="0.3">
      <c r="A2" s="601" t="s">
        <v>593</v>
      </c>
      <c r="B2" s="601"/>
      <c r="C2" s="601"/>
      <c r="D2" s="601"/>
      <c r="E2" s="601"/>
      <c r="F2" s="601"/>
      <c r="G2" s="601"/>
      <c r="H2" s="601"/>
      <c r="I2" s="601"/>
      <c r="J2" s="601"/>
      <c r="K2" s="15"/>
      <c r="L2" s="7"/>
    </row>
    <row r="3" spans="1:12" ht="32.25" thickBot="1" x14ac:dyDescent="0.3">
      <c r="A3" s="46" t="s">
        <v>44</v>
      </c>
      <c r="B3" s="47" t="s">
        <v>45</v>
      </c>
      <c r="C3" s="47" t="s">
        <v>46</v>
      </c>
      <c r="D3" s="48" t="s">
        <v>47</v>
      </c>
      <c r="E3" s="48" t="s">
        <v>48</v>
      </c>
      <c r="F3" s="48" t="s">
        <v>49</v>
      </c>
      <c r="G3" s="60" t="s">
        <v>50</v>
      </c>
      <c r="H3" s="60" t="s">
        <v>51</v>
      </c>
      <c r="I3" s="60" t="s">
        <v>52</v>
      </c>
      <c r="J3" s="61" t="s">
        <v>53</v>
      </c>
      <c r="K3" s="15"/>
      <c r="L3" s="7"/>
    </row>
    <row r="4" spans="1:12" x14ac:dyDescent="0.25">
      <c r="A4" s="324" t="s">
        <v>278</v>
      </c>
      <c r="B4" s="334">
        <v>2</v>
      </c>
      <c r="C4" s="334">
        <v>2</v>
      </c>
      <c r="D4" s="334">
        <v>2</v>
      </c>
      <c r="E4" s="334">
        <v>2</v>
      </c>
      <c r="F4" s="334">
        <v>2</v>
      </c>
      <c r="G4" s="325">
        <v>1</v>
      </c>
      <c r="H4" s="325">
        <v>1</v>
      </c>
      <c r="I4" s="325">
        <v>1</v>
      </c>
      <c r="J4" s="325">
        <v>1</v>
      </c>
      <c r="K4" s="15"/>
      <c r="L4" s="7"/>
    </row>
    <row r="5" spans="1:12" x14ac:dyDescent="0.25">
      <c r="A5" s="324" t="s">
        <v>313</v>
      </c>
      <c r="B5" s="334">
        <v>2</v>
      </c>
      <c r="C5" s="334">
        <v>9</v>
      </c>
      <c r="D5" s="334">
        <v>8</v>
      </c>
      <c r="E5" s="334">
        <v>6</v>
      </c>
      <c r="F5" s="334">
        <v>6</v>
      </c>
      <c r="G5" s="325">
        <v>4.5</v>
      </c>
      <c r="H5" s="325">
        <v>0.75</v>
      </c>
      <c r="I5" s="325">
        <v>1</v>
      </c>
      <c r="J5" s="325">
        <v>3</v>
      </c>
      <c r="K5" s="15"/>
      <c r="L5" s="7"/>
    </row>
    <row r="6" spans="1:12" x14ac:dyDescent="0.25">
      <c r="A6" s="324" t="s">
        <v>347</v>
      </c>
      <c r="B6" s="334">
        <v>6</v>
      </c>
      <c r="C6" s="334">
        <v>12</v>
      </c>
      <c r="D6" s="334">
        <v>11</v>
      </c>
      <c r="E6" s="334">
        <v>8</v>
      </c>
      <c r="F6" s="334">
        <v>7</v>
      </c>
      <c r="G6" s="325">
        <v>2</v>
      </c>
      <c r="H6" s="325">
        <v>0.73</v>
      </c>
      <c r="I6" s="325">
        <v>0.88</v>
      </c>
      <c r="J6" s="325">
        <v>1.17</v>
      </c>
      <c r="K6" s="15"/>
      <c r="L6" s="7"/>
    </row>
    <row r="7" spans="1:12" x14ac:dyDescent="0.25">
      <c r="A7" s="324" t="s">
        <v>366</v>
      </c>
      <c r="B7" s="334">
        <v>3</v>
      </c>
      <c r="C7" s="334">
        <v>7</v>
      </c>
      <c r="D7" s="334">
        <v>6</v>
      </c>
      <c r="E7" s="334">
        <v>4</v>
      </c>
      <c r="F7" s="334">
        <v>3</v>
      </c>
      <c r="G7" s="325">
        <v>2.33</v>
      </c>
      <c r="H7" s="325">
        <v>0.67</v>
      </c>
      <c r="I7" s="325">
        <v>0.75</v>
      </c>
      <c r="J7" s="325">
        <v>1</v>
      </c>
      <c r="K7" s="15"/>
      <c r="L7" s="7"/>
    </row>
    <row r="8" spans="1:12" x14ac:dyDescent="0.25">
      <c r="A8" s="324" t="s">
        <v>314</v>
      </c>
      <c r="B8" s="334">
        <v>2</v>
      </c>
      <c r="C8" s="334">
        <v>1</v>
      </c>
      <c r="D8" s="334">
        <v>1</v>
      </c>
      <c r="E8" s="334">
        <v>1</v>
      </c>
      <c r="F8" s="334">
        <v>1</v>
      </c>
      <c r="G8" s="325">
        <v>0.5</v>
      </c>
      <c r="H8" s="325">
        <v>1</v>
      </c>
      <c r="I8" s="325">
        <v>1</v>
      </c>
      <c r="J8" s="325">
        <v>0.5</v>
      </c>
      <c r="K8" s="15"/>
      <c r="L8" s="7"/>
    </row>
    <row r="9" spans="1:12" x14ac:dyDescent="0.25">
      <c r="A9" s="324" t="s">
        <v>367</v>
      </c>
      <c r="B9" s="334">
        <v>3</v>
      </c>
      <c r="C9" s="334">
        <v>8</v>
      </c>
      <c r="D9" s="334">
        <v>8</v>
      </c>
      <c r="E9" s="334">
        <v>5</v>
      </c>
      <c r="F9" s="334">
        <v>4</v>
      </c>
      <c r="G9" s="325">
        <v>2.67</v>
      </c>
      <c r="H9" s="325">
        <v>0.63</v>
      </c>
      <c r="I9" s="325">
        <v>0.8</v>
      </c>
      <c r="J9" s="325">
        <v>1.33</v>
      </c>
      <c r="K9" s="15"/>
      <c r="L9" s="7"/>
    </row>
    <row r="10" spans="1:12" x14ac:dyDescent="0.25">
      <c r="A10" s="324" t="s">
        <v>315</v>
      </c>
      <c r="B10" s="334">
        <v>3</v>
      </c>
      <c r="C10" s="334">
        <v>6</v>
      </c>
      <c r="D10" s="334">
        <v>5</v>
      </c>
      <c r="E10" s="334">
        <v>4</v>
      </c>
      <c r="F10" s="334">
        <v>4</v>
      </c>
      <c r="G10" s="325">
        <v>2</v>
      </c>
      <c r="H10" s="325">
        <v>0.8</v>
      </c>
      <c r="I10" s="325">
        <v>1</v>
      </c>
      <c r="J10" s="325">
        <v>1.33</v>
      </c>
      <c r="K10" s="15"/>
      <c r="L10" s="7"/>
    </row>
    <row r="11" spans="1:12" x14ac:dyDescent="0.25">
      <c r="A11" s="324" t="s">
        <v>316</v>
      </c>
      <c r="B11" s="334">
        <v>2</v>
      </c>
      <c r="C11" s="334">
        <v>1</v>
      </c>
      <c r="D11" s="334">
        <v>1</v>
      </c>
      <c r="E11" s="334">
        <v>1</v>
      </c>
      <c r="F11" s="334">
        <v>1</v>
      </c>
      <c r="G11" s="325">
        <v>0.5</v>
      </c>
      <c r="H11" s="325">
        <v>1</v>
      </c>
      <c r="I11" s="325">
        <v>1</v>
      </c>
      <c r="J11" s="325">
        <v>0.5</v>
      </c>
      <c r="K11" s="15"/>
      <c r="L11" s="7"/>
    </row>
    <row r="12" spans="1:12" x14ac:dyDescent="0.25">
      <c r="A12" s="324" t="s">
        <v>372</v>
      </c>
      <c r="B12" s="334">
        <v>1</v>
      </c>
      <c r="C12" s="334">
        <v>5</v>
      </c>
      <c r="D12" s="334">
        <v>5</v>
      </c>
      <c r="E12" s="334">
        <v>3</v>
      </c>
      <c r="F12" s="334">
        <v>2</v>
      </c>
      <c r="G12" s="325">
        <v>5</v>
      </c>
      <c r="H12" s="325">
        <v>0.6</v>
      </c>
      <c r="I12" s="325">
        <v>0.67</v>
      </c>
      <c r="J12" s="325">
        <v>2</v>
      </c>
      <c r="K12" s="15"/>
      <c r="L12" s="7"/>
    </row>
    <row r="13" spans="1:12" x14ac:dyDescent="0.25">
      <c r="A13" s="324" t="s">
        <v>341</v>
      </c>
      <c r="B13" s="334">
        <v>2</v>
      </c>
      <c r="C13" s="334">
        <v>2</v>
      </c>
      <c r="D13" s="334">
        <v>2</v>
      </c>
      <c r="E13" s="334">
        <v>1</v>
      </c>
      <c r="F13" s="334">
        <v>0</v>
      </c>
      <c r="G13" s="325">
        <v>1</v>
      </c>
      <c r="H13" s="325">
        <v>0.5</v>
      </c>
      <c r="I13" s="325">
        <v>0</v>
      </c>
      <c r="J13" s="325">
        <v>0</v>
      </c>
      <c r="K13" s="15"/>
      <c r="L13" s="7"/>
    </row>
    <row r="14" spans="1:12" x14ac:dyDescent="0.25">
      <c r="A14" s="324" t="s">
        <v>327</v>
      </c>
      <c r="B14" s="334">
        <v>10</v>
      </c>
      <c r="C14" s="334">
        <v>17</v>
      </c>
      <c r="D14" s="334">
        <v>17</v>
      </c>
      <c r="E14" s="334">
        <v>7</v>
      </c>
      <c r="F14" s="334">
        <v>7</v>
      </c>
      <c r="G14" s="325">
        <v>1.7</v>
      </c>
      <c r="H14" s="325">
        <v>0.41</v>
      </c>
      <c r="I14" s="325">
        <v>1</v>
      </c>
      <c r="J14" s="325">
        <v>0.7</v>
      </c>
      <c r="K14" s="15"/>
      <c r="L14" s="7"/>
    </row>
    <row r="15" spans="1:12" x14ac:dyDescent="0.25">
      <c r="A15" s="324" t="s">
        <v>371</v>
      </c>
      <c r="B15" s="334">
        <v>1</v>
      </c>
      <c r="C15" s="334">
        <v>6</v>
      </c>
      <c r="D15" s="334">
        <v>6</v>
      </c>
      <c r="E15" s="334">
        <v>2</v>
      </c>
      <c r="F15" s="334">
        <v>2</v>
      </c>
      <c r="G15" s="325">
        <v>6</v>
      </c>
      <c r="H15" s="325">
        <v>0.33</v>
      </c>
      <c r="I15" s="325">
        <v>1</v>
      </c>
      <c r="J15" s="325">
        <v>2</v>
      </c>
      <c r="K15" s="15"/>
      <c r="L15" s="7"/>
    </row>
    <row r="16" spans="1:12" s="279" customFormat="1" x14ac:dyDescent="0.25">
      <c r="A16" s="337" t="s">
        <v>31</v>
      </c>
      <c r="B16" s="338">
        <v>37</v>
      </c>
      <c r="C16" s="338">
        <v>76</v>
      </c>
      <c r="D16" s="338">
        <v>72</v>
      </c>
      <c r="E16" s="338">
        <v>44</v>
      </c>
      <c r="F16" s="338">
        <v>39</v>
      </c>
      <c r="G16" s="338">
        <v>2.0499999999999998</v>
      </c>
      <c r="H16" s="338">
        <v>0.61</v>
      </c>
      <c r="I16" s="338">
        <v>0.89</v>
      </c>
      <c r="J16" s="338">
        <v>1.05</v>
      </c>
      <c r="K16" s="344"/>
      <c r="L16" s="345"/>
    </row>
    <row r="17" spans="1:12" x14ac:dyDescent="0.25">
      <c r="A17" s="31"/>
      <c r="B17" s="7"/>
      <c r="C17" s="7"/>
      <c r="D17" s="7"/>
      <c r="E17" s="7"/>
      <c r="F17" s="7"/>
      <c r="G17" s="7"/>
      <c r="H17" s="7"/>
      <c r="I17" s="7"/>
      <c r="J17" s="7"/>
      <c r="K17" s="15"/>
      <c r="L17" s="7"/>
    </row>
    <row r="18" spans="1:12" ht="16.5" thickBot="1" x14ac:dyDescent="0.3">
      <c r="A18" s="601" t="s">
        <v>594</v>
      </c>
      <c r="B18" s="601"/>
      <c r="C18" s="601"/>
      <c r="D18" s="601"/>
      <c r="E18" s="601"/>
      <c r="F18" s="601"/>
      <c r="G18" s="601"/>
      <c r="H18" s="601"/>
      <c r="I18" s="601"/>
      <c r="J18" s="601"/>
      <c r="K18" s="15"/>
      <c r="L18" s="7"/>
    </row>
    <row r="19" spans="1:12" ht="32.25" thickBot="1" x14ac:dyDescent="0.3">
      <c r="A19" s="46" t="s">
        <v>44</v>
      </c>
      <c r="B19" s="47" t="s">
        <v>45</v>
      </c>
      <c r="C19" s="47" t="s">
        <v>46</v>
      </c>
      <c r="D19" s="48" t="s">
        <v>47</v>
      </c>
      <c r="E19" s="48" t="s">
        <v>48</v>
      </c>
      <c r="F19" s="48" t="s">
        <v>49</v>
      </c>
      <c r="G19" s="60" t="s">
        <v>50</v>
      </c>
      <c r="H19" s="60" t="s">
        <v>51</v>
      </c>
      <c r="I19" s="60" t="s">
        <v>52</v>
      </c>
      <c r="J19" s="61" t="s">
        <v>53</v>
      </c>
      <c r="K19" s="15"/>
      <c r="L19" s="7"/>
    </row>
    <row r="20" spans="1:12" x14ac:dyDescent="0.25">
      <c r="A20" s="324" t="s">
        <v>278</v>
      </c>
      <c r="B20" s="334">
        <v>2</v>
      </c>
      <c r="C20" s="334">
        <v>1</v>
      </c>
      <c r="D20" s="334">
        <v>1</v>
      </c>
      <c r="E20" s="334">
        <v>0</v>
      </c>
      <c r="F20" s="334">
        <v>0</v>
      </c>
      <c r="G20" s="325">
        <v>0.5</v>
      </c>
      <c r="H20" s="325">
        <v>0</v>
      </c>
      <c r="I20" s="325">
        <v>0</v>
      </c>
      <c r="J20" s="325">
        <v>0</v>
      </c>
      <c r="K20" s="15"/>
      <c r="L20" s="7"/>
    </row>
    <row r="21" spans="1:12" ht="18" customHeight="1" x14ac:dyDescent="0.25">
      <c r="A21" s="324" t="s">
        <v>313</v>
      </c>
      <c r="B21" s="334">
        <v>2</v>
      </c>
      <c r="C21" s="334">
        <v>2</v>
      </c>
      <c r="D21" s="334">
        <v>2</v>
      </c>
      <c r="E21" s="334">
        <v>2</v>
      </c>
      <c r="F21" s="334">
        <v>2</v>
      </c>
      <c r="G21" s="325">
        <v>1</v>
      </c>
      <c r="H21" s="325">
        <v>1</v>
      </c>
      <c r="I21" s="325">
        <v>1</v>
      </c>
      <c r="J21" s="325">
        <v>1</v>
      </c>
      <c r="K21" s="15"/>
      <c r="L21" s="7"/>
    </row>
    <row r="22" spans="1:12" x14ac:dyDescent="0.25">
      <c r="A22" s="324" t="s">
        <v>347</v>
      </c>
      <c r="B22" s="334">
        <v>1</v>
      </c>
      <c r="C22" s="334">
        <v>1</v>
      </c>
      <c r="D22" s="334">
        <v>1</v>
      </c>
      <c r="E22" s="334">
        <v>1</v>
      </c>
      <c r="F22" s="334">
        <v>1</v>
      </c>
      <c r="G22" s="325">
        <v>1</v>
      </c>
      <c r="H22" s="325">
        <v>1</v>
      </c>
      <c r="I22" s="325">
        <v>1</v>
      </c>
      <c r="J22" s="325">
        <v>1</v>
      </c>
      <c r="K22" s="15"/>
      <c r="L22" s="7"/>
    </row>
    <row r="23" spans="1:12" x14ac:dyDescent="0.25">
      <c r="A23" s="324" t="s">
        <v>366</v>
      </c>
      <c r="B23" s="334">
        <v>2</v>
      </c>
      <c r="C23" s="334">
        <v>4</v>
      </c>
      <c r="D23" s="334">
        <v>4</v>
      </c>
      <c r="E23" s="334">
        <v>4</v>
      </c>
      <c r="F23" s="334">
        <v>3</v>
      </c>
      <c r="G23" s="325">
        <v>2</v>
      </c>
      <c r="H23" s="325">
        <v>1</v>
      </c>
      <c r="I23" s="325">
        <v>0.75</v>
      </c>
      <c r="J23" s="325">
        <v>1.5</v>
      </c>
      <c r="K23" s="11"/>
    </row>
    <row r="24" spans="1:12" ht="15.75" customHeight="1" x14ac:dyDescent="0.25">
      <c r="A24" s="324" t="s">
        <v>367</v>
      </c>
      <c r="B24" s="334">
        <v>1</v>
      </c>
      <c r="C24" s="334">
        <v>2</v>
      </c>
      <c r="D24" s="334">
        <v>2</v>
      </c>
      <c r="E24" s="334">
        <v>2</v>
      </c>
      <c r="F24" s="334">
        <v>2</v>
      </c>
      <c r="G24" s="325">
        <v>2</v>
      </c>
      <c r="H24" s="325">
        <v>1</v>
      </c>
      <c r="I24" s="325">
        <v>1</v>
      </c>
      <c r="J24" s="325">
        <v>2</v>
      </c>
      <c r="K24" s="11"/>
    </row>
    <row r="25" spans="1:12" ht="15.75" customHeight="1" x14ac:dyDescent="0.25">
      <c r="A25" s="324" t="s">
        <v>316</v>
      </c>
      <c r="B25" s="334">
        <v>2</v>
      </c>
      <c r="C25" s="334">
        <v>1</v>
      </c>
      <c r="D25" s="334">
        <v>1</v>
      </c>
      <c r="E25" s="334">
        <v>1</v>
      </c>
      <c r="F25" s="334">
        <v>1</v>
      </c>
      <c r="G25" s="325">
        <v>0.5</v>
      </c>
      <c r="H25" s="325">
        <v>1</v>
      </c>
      <c r="I25" s="325">
        <v>1</v>
      </c>
      <c r="J25" s="325">
        <v>0.5</v>
      </c>
      <c r="K25" s="11"/>
    </row>
    <row r="26" spans="1:12" ht="16.5" customHeight="1" x14ac:dyDescent="0.25">
      <c r="A26" s="324" t="s">
        <v>327</v>
      </c>
      <c r="B26" s="334">
        <v>4</v>
      </c>
      <c r="C26" s="334">
        <v>7</v>
      </c>
      <c r="D26" s="334">
        <v>7</v>
      </c>
      <c r="E26" s="334">
        <v>4</v>
      </c>
      <c r="F26" s="334">
        <v>4</v>
      </c>
      <c r="G26" s="325">
        <v>1.75</v>
      </c>
      <c r="H26" s="325">
        <v>0.56999999999999995</v>
      </c>
      <c r="I26" s="325">
        <v>1</v>
      </c>
      <c r="J26" s="325">
        <v>1</v>
      </c>
      <c r="K26" s="11"/>
    </row>
    <row r="27" spans="1:12" ht="18" customHeight="1" x14ac:dyDescent="0.25">
      <c r="A27" s="324" t="s">
        <v>371</v>
      </c>
      <c r="B27" s="334">
        <v>1</v>
      </c>
      <c r="C27" s="334">
        <v>3</v>
      </c>
      <c r="D27" s="334">
        <v>3</v>
      </c>
      <c r="E27" s="334">
        <v>3</v>
      </c>
      <c r="F27" s="334">
        <v>2</v>
      </c>
      <c r="G27" s="325">
        <v>3</v>
      </c>
      <c r="H27" s="325">
        <v>1</v>
      </c>
      <c r="I27" s="325">
        <v>0.67</v>
      </c>
      <c r="J27" s="325">
        <v>2</v>
      </c>
      <c r="K27" s="11"/>
    </row>
    <row r="28" spans="1:12" ht="15" customHeight="1" x14ac:dyDescent="0.25">
      <c r="A28" s="324" t="s">
        <v>413</v>
      </c>
      <c r="B28" s="334">
        <v>1</v>
      </c>
      <c r="C28" s="334">
        <v>2</v>
      </c>
      <c r="D28" s="334">
        <v>2</v>
      </c>
      <c r="E28" s="334">
        <v>2</v>
      </c>
      <c r="F28" s="334">
        <v>2</v>
      </c>
      <c r="G28" s="325">
        <v>2</v>
      </c>
      <c r="H28" s="325">
        <v>1</v>
      </c>
      <c r="I28" s="325">
        <v>1</v>
      </c>
      <c r="J28" s="325">
        <v>2</v>
      </c>
      <c r="K28" s="11"/>
    </row>
    <row r="29" spans="1:12" s="279" customFormat="1" x14ac:dyDescent="0.25">
      <c r="A29" s="337" t="s">
        <v>31</v>
      </c>
      <c r="B29" s="338">
        <v>16</v>
      </c>
      <c r="C29" s="338">
        <v>23</v>
      </c>
      <c r="D29" s="338">
        <v>23</v>
      </c>
      <c r="E29" s="338">
        <v>19</v>
      </c>
      <c r="F29" s="338">
        <v>17</v>
      </c>
      <c r="G29" s="338">
        <v>1.44</v>
      </c>
      <c r="H29" s="338">
        <v>0.83</v>
      </c>
      <c r="I29" s="338">
        <v>0.89</v>
      </c>
      <c r="J29" s="338">
        <v>1.06</v>
      </c>
      <c r="K29" s="346"/>
    </row>
    <row r="30" spans="1:12" x14ac:dyDescent="0.25">
      <c r="K30" s="11"/>
    </row>
    <row r="31" spans="1:12" ht="16.5" thickBot="1" x14ac:dyDescent="0.3">
      <c r="A31" s="604" t="s">
        <v>59</v>
      </c>
      <c r="B31" s="605"/>
      <c r="C31" s="605"/>
      <c r="D31" s="605"/>
      <c r="E31" s="606"/>
      <c r="K31" s="11"/>
    </row>
    <row r="32" spans="1:12" ht="63.75" thickBot="1" x14ac:dyDescent="0.3">
      <c r="A32" s="55" t="s">
        <v>44</v>
      </c>
      <c r="B32" s="56" t="s">
        <v>46</v>
      </c>
      <c r="C32" s="57" t="s">
        <v>47</v>
      </c>
      <c r="D32" s="57" t="s">
        <v>48</v>
      </c>
      <c r="E32" s="57" t="s">
        <v>49</v>
      </c>
      <c r="F32" s="58" t="s">
        <v>55</v>
      </c>
      <c r="G32" s="58" t="s">
        <v>56</v>
      </c>
      <c r="H32" s="58" t="s">
        <v>57</v>
      </c>
      <c r="I32" s="59" t="s">
        <v>58</v>
      </c>
      <c r="K32" s="11"/>
    </row>
    <row r="33" spans="1:11" x14ac:dyDescent="0.25">
      <c r="A33" s="324" t="s">
        <v>278</v>
      </c>
      <c r="B33" s="334">
        <v>2</v>
      </c>
      <c r="C33" s="334">
        <v>2</v>
      </c>
      <c r="D33" s="334">
        <v>1</v>
      </c>
      <c r="E33" s="334">
        <v>1</v>
      </c>
      <c r="F33" s="325">
        <v>66.67</v>
      </c>
      <c r="G33" s="325">
        <v>66.67</v>
      </c>
      <c r="H33" s="325">
        <v>50</v>
      </c>
      <c r="I33" s="325">
        <v>50</v>
      </c>
      <c r="K33" s="11"/>
    </row>
    <row r="34" spans="1:11" x14ac:dyDescent="0.25">
      <c r="A34" s="324" t="s">
        <v>313</v>
      </c>
      <c r="B34" s="334">
        <v>3</v>
      </c>
      <c r="C34" s="334">
        <v>3</v>
      </c>
      <c r="D34" s="334">
        <v>3</v>
      </c>
      <c r="E34" s="334">
        <v>3</v>
      </c>
      <c r="F34" s="325">
        <v>27.27</v>
      </c>
      <c r="G34" s="325">
        <v>30</v>
      </c>
      <c r="H34" s="325">
        <v>37.5</v>
      </c>
      <c r="I34" s="325">
        <v>37.5</v>
      </c>
      <c r="K34" s="11"/>
    </row>
    <row r="35" spans="1:11" x14ac:dyDescent="0.25">
      <c r="A35" s="324" t="s">
        <v>347</v>
      </c>
      <c r="B35" s="334">
        <v>5</v>
      </c>
      <c r="C35" s="334">
        <v>4</v>
      </c>
      <c r="D35" s="334">
        <v>3</v>
      </c>
      <c r="E35" s="334">
        <v>3</v>
      </c>
      <c r="F35" s="325">
        <v>38.46</v>
      </c>
      <c r="G35" s="325">
        <v>33.33</v>
      </c>
      <c r="H35" s="325">
        <v>33.33</v>
      </c>
      <c r="I35" s="325">
        <v>37.5</v>
      </c>
      <c r="K35" s="11"/>
    </row>
    <row r="36" spans="1:11" x14ac:dyDescent="0.25">
      <c r="A36" s="324" t="s">
        <v>366</v>
      </c>
      <c r="B36" s="334">
        <v>1</v>
      </c>
      <c r="C36" s="334">
        <v>1</v>
      </c>
      <c r="D36" s="334">
        <v>1</v>
      </c>
      <c r="E36" s="334">
        <v>1</v>
      </c>
      <c r="F36" s="325">
        <v>9.09</v>
      </c>
      <c r="G36" s="325">
        <v>10</v>
      </c>
      <c r="H36" s="325">
        <v>12.5</v>
      </c>
      <c r="I36" s="325">
        <v>16.670000000000002</v>
      </c>
      <c r="K36" s="11"/>
    </row>
    <row r="37" spans="1:11" x14ac:dyDescent="0.25">
      <c r="A37" s="324" t="s">
        <v>367</v>
      </c>
      <c r="B37" s="334">
        <v>3</v>
      </c>
      <c r="C37" s="334">
        <v>3</v>
      </c>
      <c r="D37" s="334">
        <v>3</v>
      </c>
      <c r="E37" s="334">
        <v>3</v>
      </c>
      <c r="F37" s="325">
        <v>30</v>
      </c>
      <c r="G37" s="325">
        <v>30</v>
      </c>
      <c r="H37" s="325">
        <v>42.86</v>
      </c>
      <c r="I37" s="325">
        <v>50</v>
      </c>
      <c r="K37" s="11"/>
    </row>
    <row r="38" spans="1:11" x14ac:dyDescent="0.25">
      <c r="A38" s="324" t="s">
        <v>315</v>
      </c>
      <c r="B38" s="334">
        <v>5</v>
      </c>
      <c r="C38" s="334">
        <v>5</v>
      </c>
      <c r="D38" s="334">
        <v>4</v>
      </c>
      <c r="E38" s="334">
        <v>4</v>
      </c>
      <c r="F38" s="325">
        <v>83.33</v>
      </c>
      <c r="G38" s="325">
        <v>100</v>
      </c>
      <c r="H38" s="325">
        <v>100</v>
      </c>
      <c r="I38" s="325">
        <v>100</v>
      </c>
      <c r="K38" s="11"/>
    </row>
    <row r="39" spans="1:11" x14ac:dyDescent="0.25">
      <c r="A39" s="324" t="s">
        <v>316</v>
      </c>
      <c r="B39" s="334">
        <v>1</v>
      </c>
      <c r="C39" s="334">
        <v>1</v>
      </c>
      <c r="D39" s="334">
        <v>1</v>
      </c>
      <c r="E39" s="334">
        <v>1</v>
      </c>
      <c r="F39" s="325">
        <v>50</v>
      </c>
      <c r="G39" s="325">
        <v>50</v>
      </c>
      <c r="H39" s="325">
        <v>50</v>
      </c>
      <c r="I39" s="325">
        <v>50</v>
      </c>
      <c r="K39" s="11"/>
    </row>
    <row r="40" spans="1:11" x14ac:dyDescent="0.25">
      <c r="A40" s="324" t="s">
        <v>372</v>
      </c>
      <c r="B40" s="334">
        <v>2</v>
      </c>
      <c r="C40" s="334">
        <v>2</v>
      </c>
      <c r="D40" s="334">
        <v>1</v>
      </c>
      <c r="E40" s="334">
        <v>1</v>
      </c>
      <c r="F40" s="325">
        <v>40</v>
      </c>
      <c r="G40" s="325">
        <v>40</v>
      </c>
      <c r="H40" s="325">
        <v>33.33</v>
      </c>
      <c r="I40" s="325">
        <v>50</v>
      </c>
      <c r="K40" s="11"/>
    </row>
    <row r="41" spans="1:11" x14ac:dyDescent="0.25">
      <c r="A41" s="324" t="s">
        <v>327</v>
      </c>
      <c r="B41" s="334">
        <v>10</v>
      </c>
      <c r="C41" s="334">
        <v>10</v>
      </c>
      <c r="D41" s="334">
        <v>5</v>
      </c>
      <c r="E41" s="334">
        <v>5</v>
      </c>
      <c r="F41" s="325">
        <v>41.67</v>
      </c>
      <c r="G41" s="325">
        <v>41.67</v>
      </c>
      <c r="H41" s="325">
        <v>45.45</v>
      </c>
      <c r="I41" s="325">
        <v>45.45</v>
      </c>
      <c r="K41" s="11"/>
    </row>
    <row r="42" spans="1:11" x14ac:dyDescent="0.25">
      <c r="A42" s="324" t="s">
        <v>371</v>
      </c>
      <c r="B42" s="334">
        <v>1</v>
      </c>
      <c r="C42" s="334">
        <v>1</v>
      </c>
      <c r="D42" s="334">
        <v>0</v>
      </c>
      <c r="E42" s="334">
        <v>0</v>
      </c>
      <c r="F42" s="325">
        <v>11.11</v>
      </c>
      <c r="G42" s="325">
        <v>11.11</v>
      </c>
      <c r="H42" s="325">
        <v>0</v>
      </c>
      <c r="I42" s="325">
        <v>0</v>
      </c>
      <c r="K42" s="11"/>
    </row>
    <row r="43" spans="1:11" s="279" customFormat="1" x14ac:dyDescent="0.25">
      <c r="A43" s="337" t="s">
        <v>31</v>
      </c>
      <c r="B43" s="338">
        <v>33</v>
      </c>
      <c r="C43" s="338">
        <v>32</v>
      </c>
      <c r="D43" s="338">
        <v>22</v>
      </c>
      <c r="E43" s="338">
        <v>22</v>
      </c>
      <c r="F43" s="338">
        <v>33.33</v>
      </c>
      <c r="G43" s="338">
        <v>33.68</v>
      </c>
      <c r="H43" s="338">
        <v>34.92</v>
      </c>
      <c r="I43" s="338">
        <v>39.29</v>
      </c>
      <c r="K43" s="346"/>
    </row>
    <row r="44" spans="1:11" x14ac:dyDescent="0.25">
      <c r="A44" s="7"/>
      <c r="B44" s="7"/>
      <c r="C44" s="7"/>
      <c r="E44" s="7"/>
      <c r="I44" s="28"/>
      <c r="K44" s="11"/>
    </row>
    <row r="45" spans="1:11" x14ac:dyDescent="0.25">
      <c r="A45" s="15"/>
      <c r="B45" s="15"/>
      <c r="C45" s="15"/>
      <c r="D45" s="15"/>
      <c r="E45" s="15"/>
      <c r="K45" s="11"/>
    </row>
    <row r="46" spans="1:11" ht="17.25" customHeight="1" thickBot="1" x14ac:dyDescent="0.3">
      <c r="A46" s="607" t="s">
        <v>60</v>
      </c>
      <c r="B46" s="607"/>
      <c r="C46" s="607"/>
      <c r="D46" s="607"/>
      <c r="E46" s="607"/>
      <c r="F46" s="7"/>
      <c r="G46" s="7"/>
      <c r="H46" s="7"/>
      <c r="I46" s="7"/>
      <c r="K46" s="11"/>
    </row>
    <row r="47" spans="1:11" ht="63.75" thickBot="1" x14ac:dyDescent="0.3">
      <c r="A47" s="55" t="s">
        <v>44</v>
      </c>
      <c r="B47" s="56" t="s">
        <v>46</v>
      </c>
      <c r="C47" s="57" t="s">
        <v>47</v>
      </c>
      <c r="D47" s="57" t="s">
        <v>48</v>
      </c>
      <c r="E47" s="57" t="s">
        <v>49</v>
      </c>
      <c r="F47" s="58" t="s">
        <v>55</v>
      </c>
      <c r="G47" s="58" t="s">
        <v>56</v>
      </c>
      <c r="H47" s="58" t="s">
        <v>57</v>
      </c>
      <c r="I47" s="59" t="s">
        <v>58</v>
      </c>
      <c r="K47" s="11"/>
    </row>
    <row r="48" spans="1:11" x14ac:dyDescent="0.25">
      <c r="A48" s="324" t="s">
        <v>278</v>
      </c>
      <c r="B48" s="334">
        <v>1</v>
      </c>
      <c r="C48" s="334">
        <v>1</v>
      </c>
      <c r="D48" s="334">
        <v>1</v>
      </c>
      <c r="E48" s="334">
        <v>1</v>
      </c>
      <c r="F48" s="325">
        <v>2.86</v>
      </c>
      <c r="G48" s="325">
        <v>2.86</v>
      </c>
      <c r="H48" s="325">
        <v>2.86</v>
      </c>
      <c r="I48" s="325">
        <v>3.85</v>
      </c>
      <c r="K48" s="11"/>
    </row>
    <row r="49" spans="1:11" x14ac:dyDescent="0.25">
      <c r="A49" s="324" t="s">
        <v>350</v>
      </c>
      <c r="B49" s="334">
        <v>1</v>
      </c>
      <c r="C49" s="334">
        <v>1</v>
      </c>
      <c r="D49" s="334">
        <v>1</v>
      </c>
      <c r="E49" s="334">
        <v>1</v>
      </c>
      <c r="F49" s="325">
        <v>2.04</v>
      </c>
      <c r="G49" s="325">
        <v>2.04</v>
      </c>
      <c r="H49" s="325">
        <v>2.04</v>
      </c>
      <c r="I49" s="325">
        <v>2.38</v>
      </c>
      <c r="K49" s="11"/>
    </row>
    <row r="50" spans="1:11" x14ac:dyDescent="0.25">
      <c r="A50" s="324" t="s">
        <v>347</v>
      </c>
      <c r="B50" s="334">
        <v>7</v>
      </c>
      <c r="C50" s="334">
        <v>7</v>
      </c>
      <c r="D50" s="334">
        <v>7</v>
      </c>
      <c r="E50" s="334">
        <v>5</v>
      </c>
      <c r="F50" s="325">
        <v>4.24</v>
      </c>
      <c r="G50" s="325">
        <v>4.24</v>
      </c>
      <c r="H50" s="325">
        <v>4.32</v>
      </c>
      <c r="I50" s="325">
        <v>4.13</v>
      </c>
      <c r="K50" s="11"/>
    </row>
    <row r="51" spans="1:11" x14ac:dyDescent="0.25">
      <c r="A51" s="324" t="s">
        <v>367</v>
      </c>
      <c r="B51" s="334">
        <v>6</v>
      </c>
      <c r="C51" s="334">
        <v>6</v>
      </c>
      <c r="D51" s="334">
        <v>6</v>
      </c>
      <c r="E51" s="334">
        <v>2</v>
      </c>
      <c r="F51" s="325">
        <v>15.8</v>
      </c>
      <c r="G51" s="325">
        <v>15.8</v>
      </c>
      <c r="H51" s="325">
        <v>15.8</v>
      </c>
      <c r="I51" s="325">
        <v>8.6999999999999993</v>
      </c>
      <c r="K51" s="11"/>
    </row>
    <row r="52" spans="1:11" x14ac:dyDescent="0.25">
      <c r="A52" s="324" t="s">
        <v>315</v>
      </c>
      <c r="B52" s="334">
        <v>5</v>
      </c>
      <c r="C52" s="334">
        <v>5</v>
      </c>
      <c r="D52" s="334">
        <v>5</v>
      </c>
      <c r="E52" s="334">
        <v>3</v>
      </c>
      <c r="F52" s="325">
        <v>6.49</v>
      </c>
      <c r="G52" s="325">
        <v>6.49</v>
      </c>
      <c r="H52" s="325">
        <v>6.49</v>
      </c>
      <c r="I52" s="325">
        <v>4.84</v>
      </c>
      <c r="K52" s="11"/>
    </row>
    <row r="53" spans="1:11" x14ac:dyDescent="0.25">
      <c r="A53" s="324" t="s">
        <v>372</v>
      </c>
      <c r="B53" s="334">
        <v>2</v>
      </c>
      <c r="C53" s="334">
        <v>2</v>
      </c>
      <c r="D53" s="334">
        <v>2</v>
      </c>
      <c r="E53" s="334">
        <v>1</v>
      </c>
      <c r="F53" s="325">
        <v>1.92</v>
      </c>
      <c r="G53" s="325">
        <v>1.92</v>
      </c>
      <c r="H53" s="325">
        <v>1.92</v>
      </c>
      <c r="I53" s="325">
        <v>1.28</v>
      </c>
      <c r="K53" s="11"/>
    </row>
    <row r="54" spans="1:11" x14ac:dyDescent="0.25">
      <c r="A54" s="324" t="s">
        <v>341</v>
      </c>
      <c r="B54" s="334">
        <v>7</v>
      </c>
      <c r="C54" s="334">
        <v>7</v>
      </c>
      <c r="D54" s="334">
        <v>7</v>
      </c>
      <c r="E54" s="334">
        <v>3</v>
      </c>
      <c r="F54" s="325">
        <v>8.75</v>
      </c>
      <c r="G54" s="325">
        <v>8.75</v>
      </c>
      <c r="H54" s="325">
        <v>8.9700000000000006</v>
      </c>
      <c r="I54" s="325">
        <v>6.81</v>
      </c>
      <c r="K54" s="11"/>
    </row>
    <row r="55" spans="1:11" x14ac:dyDescent="0.25">
      <c r="A55" s="324" t="s">
        <v>342</v>
      </c>
      <c r="B55" s="334">
        <v>2</v>
      </c>
      <c r="C55" s="334">
        <v>2</v>
      </c>
      <c r="D55" s="334">
        <v>0</v>
      </c>
      <c r="E55" s="334">
        <v>0</v>
      </c>
      <c r="F55" s="325">
        <v>3.7</v>
      </c>
      <c r="G55" s="325">
        <v>3.7</v>
      </c>
      <c r="H55" s="325">
        <v>0</v>
      </c>
      <c r="I55" s="325">
        <v>0</v>
      </c>
      <c r="K55" s="11"/>
    </row>
    <row r="56" spans="1:11" x14ac:dyDescent="0.25">
      <c r="A56" s="324" t="s">
        <v>327</v>
      </c>
      <c r="B56" s="334">
        <v>15</v>
      </c>
      <c r="C56" s="334">
        <v>15</v>
      </c>
      <c r="D56" s="334">
        <v>15</v>
      </c>
      <c r="E56" s="334">
        <v>8</v>
      </c>
      <c r="F56" s="325">
        <v>2.88</v>
      </c>
      <c r="G56" s="325">
        <v>2.88</v>
      </c>
      <c r="H56" s="325">
        <v>2.9</v>
      </c>
      <c r="I56" s="325">
        <v>1.89</v>
      </c>
      <c r="K56" s="11"/>
    </row>
    <row r="57" spans="1:11" x14ac:dyDescent="0.25">
      <c r="A57" s="324" t="s">
        <v>371</v>
      </c>
      <c r="B57" s="334">
        <v>4</v>
      </c>
      <c r="C57" s="334">
        <v>4</v>
      </c>
      <c r="D57" s="334">
        <v>4</v>
      </c>
      <c r="E57" s="334">
        <v>3</v>
      </c>
      <c r="F57" s="325">
        <v>5.56</v>
      </c>
      <c r="G57" s="325">
        <v>5.56</v>
      </c>
      <c r="H57" s="325">
        <v>5.56</v>
      </c>
      <c r="I57" s="325">
        <v>6.25</v>
      </c>
      <c r="K57" s="11"/>
    </row>
    <row r="58" spans="1:11" x14ac:dyDescent="0.25">
      <c r="A58" s="324" t="s">
        <v>413</v>
      </c>
      <c r="B58" s="334">
        <v>1</v>
      </c>
      <c r="C58" s="334">
        <v>1</v>
      </c>
      <c r="D58" s="334">
        <v>1</v>
      </c>
      <c r="E58" s="334">
        <v>0</v>
      </c>
      <c r="F58" s="325">
        <v>6.67</v>
      </c>
      <c r="G58" s="325">
        <v>6.67</v>
      </c>
      <c r="H58" s="325">
        <v>6.67</v>
      </c>
      <c r="I58" s="325">
        <v>0</v>
      </c>
      <c r="K58" s="11"/>
    </row>
    <row r="59" spans="1:11" s="279" customFormat="1" x14ac:dyDescent="0.25">
      <c r="A59" s="337" t="s">
        <v>31</v>
      </c>
      <c r="B59" s="338">
        <v>51</v>
      </c>
      <c r="C59" s="338">
        <v>51</v>
      </c>
      <c r="D59" s="338">
        <v>49</v>
      </c>
      <c r="E59" s="338">
        <v>27</v>
      </c>
      <c r="F59" s="338">
        <v>4.05</v>
      </c>
      <c r="G59" s="338">
        <v>4.05</v>
      </c>
      <c r="H59" s="338">
        <v>3.92</v>
      </c>
      <c r="I59" s="338">
        <v>2.81</v>
      </c>
      <c r="K59" s="346"/>
    </row>
    <row r="60" spans="1:11" x14ac:dyDescent="0.25">
      <c r="A60" s="11"/>
      <c r="B60" s="11"/>
      <c r="C60" s="11"/>
      <c r="D60" s="11"/>
      <c r="F60" s="11"/>
      <c r="G60" s="11"/>
      <c r="H60" s="11"/>
      <c r="I60" s="11"/>
      <c r="J60" s="11"/>
      <c r="K60" s="11"/>
    </row>
    <row r="61" spans="1:1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1:1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1:1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1:1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 spans="1:1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spans="1:1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1:1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1:1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1:1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1:1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1:1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1:1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1:1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1:1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1:1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1:1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1:1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1:1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1:1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1:1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1:1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1:1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1:1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1:1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1:1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1:1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1:1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1:1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1:1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1:1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1:1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1:1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1:1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1:1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1:1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1:1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1:1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1:1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1:1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1:1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1:1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1:1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1:1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1:1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</row>
    <row r="141" spans="1:1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</row>
    <row r="142" spans="1:1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</row>
    <row r="143" spans="1:1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</row>
    <row r="144" spans="1:1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</row>
    <row r="145" spans="1:1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</row>
    <row r="146" spans="1:1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</row>
    <row r="147" spans="1:1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</row>
    <row r="148" spans="1:1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</row>
    <row r="149" spans="1:1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</row>
    <row r="150" spans="1:1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1:1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</row>
  </sheetData>
  <mergeCells count="5">
    <mergeCell ref="A18:J18"/>
    <mergeCell ref="A31:E31"/>
    <mergeCell ref="A2:J2"/>
    <mergeCell ref="A46:E46"/>
    <mergeCell ref="A1:J1"/>
  </mergeCells>
  <phoneticPr fontId="2" type="noConversion"/>
  <pageMargins left="0.75" right="0.75" top="1" bottom="1" header="0.4921259845" footer="0.4921259845"/>
  <pageSetup paperSize="9" scale="66" orientation="portrait" r:id="rId1"/>
  <headerFooter alignWithMargins="0"/>
  <rowBreaks count="2" manualBreakCount="2">
    <brk id="17" max="9" man="1"/>
    <brk id="4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15" customWidth="1"/>
    <col min="7" max="7" width="9.5" customWidth="1"/>
    <col min="8" max="8" width="12.625" customWidth="1"/>
    <col min="9" max="9" width="10.875" customWidth="1"/>
  </cols>
  <sheetData>
    <row r="1" spans="1:11" ht="20.25" customHeight="1" x14ac:dyDescent="0.3">
      <c r="A1" s="603" t="s">
        <v>253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</row>
    <row r="2" spans="1:11" ht="15.75" customHeight="1" x14ac:dyDescent="0.25">
      <c r="A2" s="609" t="s">
        <v>61</v>
      </c>
      <c r="B2" s="313"/>
      <c r="C2" s="619" t="s">
        <v>62</v>
      </c>
      <c r="D2" s="619"/>
      <c r="E2" s="619"/>
      <c r="F2" s="620"/>
      <c r="G2" s="617" t="s">
        <v>576</v>
      </c>
      <c r="H2" s="621" t="s">
        <v>62</v>
      </c>
      <c r="I2" s="622"/>
      <c r="J2" s="613" t="s">
        <v>63</v>
      </c>
      <c r="K2" s="615" t="s">
        <v>64</v>
      </c>
    </row>
    <row r="3" spans="1:11" ht="15.75" customHeight="1" x14ac:dyDescent="0.25">
      <c r="A3" s="610"/>
      <c r="B3" s="624" t="s">
        <v>66</v>
      </c>
      <c r="C3" s="626" t="s">
        <v>65</v>
      </c>
      <c r="D3" s="627"/>
      <c r="E3" s="627"/>
      <c r="F3" s="628"/>
      <c r="G3" s="617"/>
      <c r="H3" s="623"/>
      <c r="I3" s="620"/>
      <c r="J3" s="613"/>
      <c r="K3" s="615"/>
    </row>
    <row r="4" spans="1:11" s="4" customFormat="1" ht="166.5" customHeight="1" x14ac:dyDescent="0.25">
      <c r="A4" s="611"/>
      <c r="B4" s="625"/>
      <c r="C4" s="314" t="s">
        <v>67</v>
      </c>
      <c r="D4" s="315" t="s">
        <v>68</v>
      </c>
      <c r="E4" s="315" t="s">
        <v>69</v>
      </c>
      <c r="F4" s="315" t="s">
        <v>70</v>
      </c>
      <c r="G4" s="618"/>
      <c r="H4" s="315" t="s">
        <v>71</v>
      </c>
      <c r="I4" s="315" t="s">
        <v>72</v>
      </c>
      <c r="J4" s="614"/>
      <c r="K4" s="616"/>
    </row>
    <row r="5" spans="1:11" x14ac:dyDescent="0.25">
      <c r="A5" s="316" t="s">
        <v>29</v>
      </c>
      <c r="B5" s="270">
        <v>1</v>
      </c>
      <c r="C5" s="298">
        <v>373</v>
      </c>
      <c r="D5" s="298">
        <v>0</v>
      </c>
      <c r="E5" s="298">
        <v>370</v>
      </c>
      <c r="F5" s="298">
        <v>0</v>
      </c>
      <c r="G5" s="298">
        <v>24</v>
      </c>
      <c r="H5" s="298">
        <v>19</v>
      </c>
      <c r="I5" s="298">
        <v>14</v>
      </c>
      <c r="J5" s="298">
        <v>9</v>
      </c>
      <c r="K5" s="298">
        <v>22</v>
      </c>
    </row>
    <row r="6" spans="1:11" x14ac:dyDescent="0.25">
      <c r="A6" s="317"/>
      <c r="B6" s="270">
        <v>2</v>
      </c>
      <c r="C6" s="298">
        <v>97</v>
      </c>
      <c r="D6" s="298">
        <v>0</v>
      </c>
      <c r="E6" s="298">
        <v>96</v>
      </c>
      <c r="F6" s="298">
        <v>0</v>
      </c>
      <c r="G6" s="298">
        <v>5</v>
      </c>
      <c r="H6" s="298">
        <v>8</v>
      </c>
      <c r="I6" s="298">
        <v>4</v>
      </c>
      <c r="J6" s="298">
        <v>5</v>
      </c>
      <c r="K6" s="298">
        <v>7</v>
      </c>
    </row>
    <row r="7" spans="1:11" x14ac:dyDescent="0.25">
      <c r="A7" s="317"/>
      <c r="B7" s="270">
        <v>3</v>
      </c>
      <c r="C7" s="298">
        <v>7</v>
      </c>
      <c r="D7" s="298">
        <v>0</v>
      </c>
      <c r="E7" s="298">
        <v>6</v>
      </c>
      <c r="F7" s="298">
        <v>0</v>
      </c>
      <c r="G7" s="298">
        <v>0</v>
      </c>
      <c r="H7" s="298">
        <v>3</v>
      </c>
      <c r="I7" s="298">
        <v>0</v>
      </c>
      <c r="J7" s="298">
        <v>0</v>
      </c>
      <c r="K7" s="298">
        <v>0</v>
      </c>
    </row>
    <row r="8" spans="1:11" s="279" customFormat="1" x14ac:dyDescent="0.25">
      <c r="A8" s="318" t="s">
        <v>73</v>
      </c>
      <c r="B8" s="319"/>
      <c r="C8" s="299">
        <v>477</v>
      </c>
      <c r="D8" s="299">
        <f t="shared" ref="D8:K8" si="0">+SUM(D5:D7)</f>
        <v>0</v>
      </c>
      <c r="E8" s="299">
        <f t="shared" si="0"/>
        <v>472</v>
      </c>
      <c r="F8" s="299">
        <v>0</v>
      </c>
      <c r="G8" s="299">
        <f t="shared" si="0"/>
        <v>29</v>
      </c>
      <c r="H8" s="299">
        <f t="shared" si="0"/>
        <v>30</v>
      </c>
      <c r="I8" s="299">
        <f t="shared" si="0"/>
        <v>18</v>
      </c>
      <c r="J8" s="299">
        <f t="shared" si="0"/>
        <v>14</v>
      </c>
      <c r="K8" s="299">
        <f t="shared" si="0"/>
        <v>29</v>
      </c>
    </row>
    <row r="9" spans="1:11" x14ac:dyDescent="0.25">
      <c r="A9" s="317" t="s">
        <v>30</v>
      </c>
      <c r="B9" s="270">
        <v>1</v>
      </c>
      <c r="C9" s="298">
        <v>1052</v>
      </c>
      <c r="D9" s="298">
        <v>1052</v>
      </c>
      <c r="E9" s="298">
        <v>0</v>
      </c>
      <c r="F9" s="298">
        <v>0</v>
      </c>
      <c r="G9" s="298">
        <v>16</v>
      </c>
      <c r="H9" s="298">
        <v>55</v>
      </c>
      <c r="I9" s="298">
        <v>10</v>
      </c>
      <c r="J9" s="298">
        <v>3</v>
      </c>
      <c r="K9" s="298">
        <v>12</v>
      </c>
    </row>
    <row r="10" spans="1:11" x14ac:dyDescent="0.25">
      <c r="A10" s="317"/>
      <c r="B10" s="270">
        <v>2</v>
      </c>
      <c r="C10" s="298">
        <v>362</v>
      </c>
      <c r="D10" s="298">
        <v>362</v>
      </c>
      <c r="E10" s="298">
        <v>0</v>
      </c>
      <c r="F10" s="298">
        <v>0</v>
      </c>
      <c r="G10" s="298">
        <v>4</v>
      </c>
      <c r="H10" s="298">
        <v>34</v>
      </c>
      <c r="I10" s="298">
        <v>2</v>
      </c>
      <c r="J10" s="298">
        <v>4</v>
      </c>
      <c r="K10" s="298">
        <v>3</v>
      </c>
    </row>
    <row r="11" spans="1:11" x14ac:dyDescent="0.25">
      <c r="A11" s="317"/>
      <c r="B11" s="270">
        <v>3</v>
      </c>
      <c r="C11" s="298">
        <v>75</v>
      </c>
      <c r="D11" s="298">
        <v>75</v>
      </c>
      <c r="E11" s="298">
        <v>0</v>
      </c>
      <c r="F11" s="298">
        <v>0</v>
      </c>
      <c r="G11" s="298">
        <v>11</v>
      </c>
      <c r="H11" s="298">
        <v>7</v>
      </c>
      <c r="I11" s="298">
        <v>0</v>
      </c>
      <c r="J11" s="298">
        <v>0</v>
      </c>
      <c r="K11" s="298">
        <v>0</v>
      </c>
    </row>
    <row r="12" spans="1:11" s="279" customFormat="1" x14ac:dyDescent="0.25">
      <c r="A12" s="320" t="s">
        <v>74</v>
      </c>
      <c r="B12" s="321"/>
      <c r="C12" s="322">
        <v>1489</v>
      </c>
      <c r="D12" s="322">
        <f t="shared" ref="D12:K12" si="1">+SUM(D9:D11)</f>
        <v>1489</v>
      </c>
      <c r="E12" s="322">
        <f t="shared" si="1"/>
        <v>0</v>
      </c>
      <c r="F12" s="322">
        <f t="shared" si="1"/>
        <v>0</v>
      </c>
      <c r="G12" s="322">
        <f t="shared" si="1"/>
        <v>31</v>
      </c>
      <c r="H12" s="322">
        <f t="shared" si="1"/>
        <v>96</v>
      </c>
      <c r="I12" s="322">
        <f t="shared" si="1"/>
        <v>12</v>
      </c>
      <c r="J12" s="322">
        <f t="shared" si="1"/>
        <v>7</v>
      </c>
      <c r="K12" s="322">
        <f t="shared" si="1"/>
        <v>15</v>
      </c>
    </row>
    <row r="13" spans="1:11" x14ac:dyDescent="0.25">
      <c r="A13" s="347" t="s">
        <v>75</v>
      </c>
      <c r="B13" s="288">
        <v>1</v>
      </c>
      <c r="C13" s="348">
        <f t="shared" ref="C13:K15" si="2">+C5+C9</f>
        <v>1425</v>
      </c>
      <c r="D13" s="348">
        <f t="shared" si="2"/>
        <v>1052</v>
      </c>
      <c r="E13" s="348">
        <f t="shared" si="2"/>
        <v>370</v>
      </c>
      <c r="F13" s="348">
        <f t="shared" si="2"/>
        <v>0</v>
      </c>
      <c r="G13" s="348">
        <f t="shared" si="2"/>
        <v>40</v>
      </c>
      <c r="H13" s="348">
        <f t="shared" si="2"/>
        <v>74</v>
      </c>
      <c r="I13" s="348">
        <f t="shared" si="2"/>
        <v>24</v>
      </c>
      <c r="J13" s="348">
        <f t="shared" si="2"/>
        <v>12</v>
      </c>
      <c r="K13" s="348">
        <f t="shared" si="2"/>
        <v>34</v>
      </c>
    </row>
    <row r="14" spans="1:11" x14ac:dyDescent="0.25">
      <c r="A14" s="349"/>
      <c r="B14" s="288">
        <v>2</v>
      </c>
      <c r="C14" s="348">
        <f t="shared" si="2"/>
        <v>459</v>
      </c>
      <c r="D14" s="348">
        <f t="shared" si="2"/>
        <v>362</v>
      </c>
      <c r="E14" s="348">
        <f t="shared" si="2"/>
        <v>96</v>
      </c>
      <c r="F14" s="348">
        <f t="shared" si="2"/>
        <v>0</v>
      </c>
      <c r="G14" s="348">
        <f t="shared" si="2"/>
        <v>9</v>
      </c>
      <c r="H14" s="348">
        <f t="shared" si="2"/>
        <v>42</v>
      </c>
      <c r="I14" s="348">
        <f t="shared" si="2"/>
        <v>6</v>
      </c>
      <c r="J14" s="348">
        <f t="shared" si="2"/>
        <v>9</v>
      </c>
      <c r="K14" s="348">
        <f t="shared" si="2"/>
        <v>10</v>
      </c>
    </row>
    <row r="15" spans="1:11" x14ac:dyDescent="0.25">
      <c r="A15" s="350"/>
      <c r="B15" s="288">
        <v>3</v>
      </c>
      <c r="C15" s="348">
        <f t="shared" si="2"/>
        <v>82</v>
      </c>
      <c r="D15" s="348">
        <f t="shared" si="2"/>
        <v>75</v>
      </c>
      <c r="E15" s="348">
        <f t="shared" si="2"/>
        <v>6</v>
      </c>
      <c r="F15" s="348">
        <f t="shared" si="2"/>
        <v>0</v>
      </c>
      <c r="G15" s="348">
        <f t="shared" si="2"/>
        <v>11</v>
      </c>
      <c r="H15" s="348">
        <f t="shared" si="2"/>
        <v>10</v>
      </c>
      <c r="I15" s="348">
        <f t="shared" si="2"/>
        <v>0</v>
      </c>
      <c r="J15" s="348">
        <f t="shared" si="2"/>
        <v>0</v>
      </c>
      <c r="K15" s="348">
        <f t="shared" si="2"/>
        <v>0</v>
      </c>
    </row>
    <row r="16" spans="1:11" s="279" customFormat="1" x14ac:dyDescent="0.25">
      <c r="A16" s="323" t="s">
        <v>31</v>
      </c>
      <c r="B16" s="319"/>
      <c r="C16" s="299">
        <f t="shared" ref="C16:K16" si="3">+SUM(C13:C15)</f>
        <v>1966</v>
      </c>
      <c r="D16" s="299">
        <f t="shared" si="3"/>
        <v>1489</v>
      </c>
      <c r="E16" s="299">
        <f t="shared" si="3"/>
        <v>472</v>
      </c>
      <c r="F16" s="299">
        <f t="shared" si="3"/>
        <v>0</v>
      </c>
      <c r="G16" s="299">
        <f t="shared" si="3"/>
        <v>60</v>
      </c>
      <c r="H16" s="299">
        <f t="shared" si="3"/>
        <v>126</v>
      </c>
      <c r="I16" s="299">
        <f t="shared" si="3"/>
        <v>30</v>
      </c>
      <c r="J16" s="299">
        <f t="shared" si="3"/>
        <v>21</v>
      </c>
      <c r="K16" s="299">
        <f t="shared" si="3"/>
        <v>44</v>
      </c>
    </row>
    <row r="17" spans="1:11" x14ac:dyDescent="0.25">
      <c r="A17" s="7"/>
      <c r="B17" s="31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31"/>
      <c r="C18" s="7"/>
      <c r="D18" s="7"/>
      <c r="E18" s="7"/>
      <c r="F18" s="7"/>
      <c r="G18" s="7"/>
      <c r="H18" s="7"/>
      <c r="I18" s="7"/>
    </row>
    <row r="19" spans="1:11" x14ac:dyDescent="0.25">
      <c r="A19" s="7"/>
      <c r="B19" s="31"/>
      <c r="C19" s="7"/>
      <c r="D19" s="7"/>
      <c r="E19" s="7"/>
      <c r="F19" s="7"/>
      <c r="G19" s="7"/>
      <c r="H19" s="7"/>
      <c r="I19" s="7"/>
    </row>
  </sheetData>
  <mergeCells count="9">
    <mergeCell ref="A2:A4"/>
    <mergeCell ref="A1:K1"/>
    <mergeCell ref="J2:J4"/>
    <mergeCell ref="K2:K4"/>
    <mergeCell ref="G2:G4"/>
    <mergeCell ref="C2:F2"/>
    <mergeCell ref="H2:I3"/>
    <mergeCell ref="B3:B4"/>
    <mergeCell ref="C3:F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4"/>
  <sheetViews>
    <sheetView workbookViewId="0">
      <selection activeCell="A2" sqref="A2:XFD2"/>
    </sheetView>
  </sheetViews>
  <sheetFormatPr defaultRowHeight="15.75" x14ac:dyDescent="0.25"/>
  <cols>
    <col min="1" max="1" width="30.125" customWidth="1"/>
    <col min="2" max="2" width="25.5" customWidth="1"/>
    <col min="3" max="3" width="11.125" customWidth="1"/>
    <col min="7" max="9" width="9" customWidth="1"/>
  </cols>
  <sheetData>
    <row r="1" spans="1:10" ht="67.5" customHeight="1" x14ac:dyDescent="0.25">
      <c r="A1" s="608" t="s">
        <v>236</v>
      </c>
      <c r="B1" s="608"/>
      <c r="C1" s="608"/>
      <c r="D1" s="608"/>
      <c r="E1" s="608"/>
      <c r="F1" s="608"/>
      <c r="G1" s="608"/>
      <c r="H1" s="608"/>
      <c r="I1" s="608"/>
      <c r="J1" s="34"/>
    </row>
    <row r="2" spans="1:10" s="345" customFormat="1" x14ac:dyDescent="0.25">
      <c r="A2" s="351" t="s">
        <v>44</v>
      </c>
      <c r="B2" s="351" t="s">
        <v>76</v>
      </c>
      <c r="C2" s="351" t="s">
        <v>172</v>
      </c>
      <c r="D2" s="351" t="s">
        <v>577</v>
      </c>
      <c r="E2" s="351" t="s">
        <v>578</v>
      </c>
      <c r="F2" s="351" t="s">
        <v>579</v>
      </c>
      <c r="G2" s="351" t="s">
        <v>580</v>
      </c>
      <c r="H2" s="351" t="s">
        <v>581</v>
      </c>
      <c r="I2" s="351" t="s">
        <v>582</v>
      </c>
      <c r="J2" s="352"/>
    </row>
    <row r="3" spans="1:10" s="7" customFormat="1" ht="55.5" customHeight="1" x14ac:dyDescent="0.25">
      <c r="A3" s="324" t="s">
        <v>502</v>
      </c>
      <c r="B3" s="326" t="s">
        <v>583</v>
      </c>
      <c r="C3" s="324" t="s">
        <v>584</v>
      </c>
      <c r="D3" s="325">
        <v>92.86</v>
      </c>
      <c r="E3" s="325">
        <v>0</v>
      </c>
      <c r="F3" s="325">
        <v>51.22</v>
      </c>
      <c r="G3" s="325">
        <v>50</v>
      </c>
      <c r="H3" s="325">
        <v>0</v>
      </c>
      <c r="I3" s="325">
        <v>0</v>
      </c>
      <c r="J3" s="32"/>
    </row>
    <row r="4" spans="1:10" s="7" customFormat="1" x14ac:dyDescent="0.25">
      <c r="A4" s="324" t="s">
        <v>502</v>
      </c>
      <c r="B4" s="326" t="s">
        <v>583</v>
      </c>
      <c r="C4" s="324" t="s">
        <v>585</v>
      </c>
      <c r="D4" s="325">
        <v>0</v>
      </c>
      <c r="E4" s="325">
        <v>0</v>
      </c>
      <c r="F4" s="325">
        <v>0</v>
      </c>
      <c r="G4" s="325">
        <v>66.67</v>
      </c>
      <c r="H4" s="325">
        <v>0</v>
      </c>
      <c r="I4" s="325">
        <v>0</v>
      </c>
    </row>
    <row r="5" spans="1:10" s="7" customFormat="1" x14ac:dyDescent="0.25">
      <c r="A5" s="324" t="s">
        <v>278</v>
      </c>
      <c r="B5" s="326" t="s">
        <v>586</v>
      </c>
      <c r="C5" s="324" t="s">
        <v>584</v>
      </c>
      <c r="D5" s="325">
        <v>0</v>
      </c>
      <c r="E5" s="325">
        <v>0</v>
      </c>
      <c r="F5" s="325">
        <v>40</v>
      </c>
      <c r="G5" s="325">
        <v>70.97</v>
      </c>
      <c r="H5" s="325">
        <v>69.23</v>
      </c>
      <c r="I5" s="325">
        <v>58.14</v>
      </c>
    </row>
    <row r="6" spans="1:10" s="7" customFormat="1" x14ac:dyDescent="0.25">
      <c r="A6" s="324" t="s">
        <v>278</v>
      </c>
      <c r="B6" s="326" t="s">
        <v>586</v>
      </c>
      <c r="C6" s="324" t="s">
        <v>585</v>
      </c>
      <c r="D6" s="325">
        <v>0</v>
      </c>
      <c r="E6" s="325">
        <v>100</v>
      </c>
      <c r="F6" s="325">
        <v>0</v>
      </c>
      <c r="G6" s="325">
        <v>8.33</v>
      </c>
      <c r="H6" s="325">
        <v>0</v>
      </c>
      <c r="I6" s="325">
        <v>20</v>
      </c>
    </row>
    <row r="7" spans="1:10" s="7" customFormat="1" x14ac:dyDescent="0.25">
      <c r="A7" s="324" t="s">
        <v>278</v>
      </c>
      <c r="B7" s="326" t="s">
        <v>587</v>
      </c>
      <c r="C7" s="324" t="s">
        <v>584</v>
      </c>
      <c r="D7" s="325">
        <v>0</v>
      </c>
      <c r="E7" s="325">
        <v>78.260000000000005</v>
      </c>
      <c r="F7" s="325">
        <v>89.47</v>
      </c>
      <c r="G7" s="325">
        <v>100</v>
      </c>
      <c r="H7" s="325">
        <v>100</v>
      </c>
      <c r="I7" s="325">
        <v>77.78</v>
      </c>
    </row>
    <row r="8" spans="1:10" s="7" customFormat="1" x14ac:dyDescent="0.25">
      <c r="A8" s="324" t="s">
        <v>278</v>
      </c>
      <c r="B8" s="326" t="s">
        <v>587</v>
      </c>
      <c r="C8" s="324" t="s">
        <v>585</v>
      </c>
      <c r="D8" s="325">
        <v>0</v>
      </c>
      <c r="E8" s="325">
        <v>0</v>
      </c>
      <c r="F8" s="325">
        <v>0</v>
      </c>
      <c r="G8" s="325">
        <v>94.44</v>
      </c>
      <c r="H8" s="325">
        <v>90.91</v>
      </c>
      <c r="I8" s="325">
        <v>100</v>
      </c>
    </row>
    <row r="9" spans="1:10" s="7" customFormat="1" x14ac:dyDescent="0.25">
      <c r="A9" s="324" t="s">
        <v>278</v>
      </c>
      <c r="B9" s="326" t="s">
        <v>588</v>
      </c>
      <c r="C9" s="324" t="s">
        <v>584</v>
      </c>
      <c r="D9" s="325">
        <v>0</v>
      </c>
      <c r="E9" s="325">
        <v>0</v>
      </c>
      <c r="F9" s="325">
        <v>0</v>
      </c>
      <c r="G9" s="325">
        <v>100</v>
      </c>
      <c r="H9" s="325">
        <v>100</v>
      </c>
      <c r="I9" s="325">
        <v>100</v>
      </c>
    </row>
    <row r="10" spans="1:10" s="7" customFormat="1" x14ac:dyDescent="0.25">
      <c r="A10" s="324" t="s">
        <v>278</v>
      </c>
      <c r="B10" s="326" t="s">
        <v>588</v>
      </c>
      <c r="C10" s="324" t="s">
        <v>585</v>
      </c>
      <c r="D10" s="325">
        <v>0</v>
      </c>
      <c r="E10" s="325">
        <v>0</v>
      </c>
      <c r="F10" s="325">
        <v>0</v>
      </c>
      <c r="G10" s="325">
        <v>0</v>
      </c>
      <c r="H10" s="325">
        <v>0</v>
      </c>
      <c r="I10" s="325">
        <v>0</v>
      </c>
    </row>
    <row r="11" spans="1:10" s="7" customFormat="1" x14ac:dyDescent="0.25">
      <c r="A11" s="324" t="s">
        <v>313</v>
      </c>
      <c r="B11" s="326" t="s">
        <v>586</v>
      </c>
      <c r="C11" s="324" t="s">
        <v>584</v>
      </c>
      <c r="D11" s="325">
        <v>9.09</v>
      </c>
      <c r="E11" s="325">
        <v>4</v>
      </c>
      <c r="F11" s="325">
        <v>30.77</v>
      </c>
      <c r="G11" s="325">
        <v>50</v>
      </c>
      <c r="H11" s="325">
        <v>53.85</v>
      </c>
      <c r="I11" s="325">
        <v>54.55</v>
      </c>
    </row>
    <row r="12" spans="1:10" s="7" customFormat="1" x14ac:dyDescent="0.25">
      <c r="A12" s="324" t="s">
        <v>313</v>
      </c>
      <c r="B12" s="326" t="s">
        <v>586</v>
      </c>
      <c r="C12" s="324" t="s">
        <v>585</v>
      </c>
      <c r="D12" s="325">
        <v>0</v>
      </c>
      <c r="E12" s="325">
        <v>0</v>
      </c>
      <c r="F12" s="325">
        <v>0</v>
      </c>
      <c r="G12" s="325">
        <v>0</v>
      </c>
      <c r="H12" s="325">
        <v>83.33</v>
      </c>
      <c r="I12" s="325">
        <v>83.33</v>
      </c>
    </row>
    <row r="13" spans="1:10" s="7" customFormat="1" x14ac:dyDescent="0.25">
      <c r="A13" s="324" t="s">
        <v>313</v>
      </c>
      <c r="B13" s="326" t="s">
        <v>587</v>
      </c>
      <c r="C13" s="324" t="s">
        <v>584</v>
      </c>
      <c r="D13" s="325">
        <v>0</v>
      </c>
      <c r="E13" s="325">
        <v>80</v>
      </c>
      <c r="F13" s="325">
        <v>60</v>
      </c>
      <c r="G13" s="325">
        <v>100</v>
      </c>
      <c r="H13" s="325">
        <v>90.91</v>
      </c>
      <c r="I13" s="325">
        <v>94.12</v>
      </c>
    </row>
    <row r="14" spans="1:10" s="7" customFormat="1" x14ac:dyDescent="0.25">
      <c r="A14" s="324" t="s">
        <v>313</v>
      </c>
      <c r="B14" s="326" t="s">
        <v>587</v>
      </c>
      <c r="C14" s="324" t="s">
        <v>585</v>
      </c>
      <c r="D14" s="325">
        <v>0</v>
      </c>
      <c r="E14" s="325">
        <v>0</v>
      </c>
      <c r="F14" s="325">
        <v>0</v>
      </c>
      <c r="G14" s="325">
        <v>33.33</v>
      </c>
      <c r="H14" s="325">
        <v>100</v>
      </c>
      <c r="I14" s="325">
        <v>60</v>
      </c>
    </row>
    <row r="15" spans="1:10" s="7" customFormat="1" x14ac:dyDescent="0.25">
      <c r="A15" s="324" t="s">
        <v>313</v>
      </c>
      <c r="B15" s="326" t="s">
        <v>588</v>
      </c>
      <c r="C15" s="324" t="s">
        <v>584</v>
      </c>
      <c r="D15" s="325">
        <v>0</v>
      </c>
      <c r="E15" s="325">
        <v>0</v>
      </c>
      <c r="F15" s="325">
        <v>0</v>
      </c>
      <c r="G15" s="325">
        <v>83.33</v>
      </c>
      <c r="H15" s="325">
        <v>71.430000000000007</v>
      </c>
      <c r="I15" s="325">
        <v>87.5</v>
      </c>
    </row>
    <row r="16" spans="1:10" s="7" customFormat="1" x14ac:dyDescent="0.25">
      <c r="A16" s="324" t="s">
        <v>313</v>
      </c>
      <c r="B16" s="326" t="s">
        <v>588</v>
      </c>
      <c r="C16" s="324" t="s">
        <v>585</v>
      </c>
      <c r="D16" s="325">
        <v>0</v>
      </c>
      <c r="E16" s="325">
        <v>0</v>
      </c>
      <c r="F16" s="325">
        <v>0</v>
      </c>
      <c r="G16" s="325">
        <v>71.430000000000007</v>
      </c>
      <c r="H16" s="325">
        <v>100</v>
      </c>
      <c r="I16" s="325">
        <v>0</v>
      </c>
    </row>
    <row r="17" spans="1:9" s="7" customFormat="1" x14ac:dyDescent="0.25">
      <c r="A17" s="324" t="s">
        <v>350</v>
      </c>
      <c r="B17" s="326" t="s">
        <v>583</v>
      </c>
      <c r="C17" s="324" t="s">
        <v>584</v>
      </c>
      <c r="D17" s="325">
        <v>0</v>
      </c>
      <c r="E17" s="325">
        <v>2.86</v>
      </c>
      <c r="F17" s="325">
        <v>63.89</v>
      </c>
      <c r="G17" s="325">
        <v>71.83</v>
      </c>
      <c r="H17" s="325">
        <v>75.41</v>
      </c>
      <c r="I17" s="325">
        <v>80.77</v>
      </c>
    </row>
    <row r="18" spans="1:9" x14ac:dyDescent="0.25">
      <c r="A18" s="324" t="s">
        <v>350</v>
      </c>
      <c r="B18" s="326" t="s">
        <v>587</v>
      </c>
      <c r="C18" s="324" t="s">
        <v>584</v>
      </c>
      <c r="D18" s="325">
        <v>0</v>
      </c>
      <c r="E18" s="325">
        <v>90.48</v>
      </c>
      <c r="F18" s="325">
        <v>93.75</v>
      </c>
      <c r="G18" s="325">
        <v>94.29</v>
      </c>
      <c r="H18" s="325">
        <v>0</v>
      </c>
      <c r="I18" s="325">
        <v>0</v>
      </c>
    </row>
    <row r="19" spans="1:9" x14ac:dyDescent="0.25">
      <c r="A19" s="324" t="s">
        <v>347</v>
      </c>
      <c r="B19" s="326" t="s">
        <v>586</v>
      </c>
      <c r="C19" s="324" t="s">
        <v>584</v>
      </c>
      <c r="D19" s="325">
        <v>0</v>
      </c>
      <c r="E19" s="325">
        <v>5.08</v>
      </c>
      <c r="F19" s="325">
        <v>49.29</v>
      </c>
      <c r="G19" s="325">
        <v>55.56</v>
      </c>
      <c r="H19" s="325">
        <v>49.32</v>
      </c>
      <c r="I19" s="325">
        <v>47.73</v>
      </c>
    </row>
    <row r="20" spans="1:9" x14ac:dyDescent="0.25">
      <c r="A20" s="324" t="s">
        <v>347</v>
      </c>
      <c r="B20" s="326" t="s">
        <v>586</v>
      </c>
      <c r="C20" s="324" t="s">
        <v>585</v>
      </c>
      <c r="D20" s="325">
        <v>18.18</v>
      </c>
      <c r="E20" s="325">
        <v>8</v>
      </c>
      <c r="F20" s="325">
        <v>12.5</v>
      </c>
      <c r="G20" s="325">
        <v>25</v>
      </c>
      <c r="H20" s="325">
        <v>47.37</v>
      </c>
      <c r="I20" s="325">
        <v>15</v>
      </c>
    </row>
    <row r="21" spans="1:9" x14ac:dyDescent="0.25">
      <c r="A21" s="324" t="s">
        <v>347</v>
      </c>
      <c r="B21" s="326" t="s">
        <v>587</v>
      </c>
      <c r="C21" s="324" t="s">
        <v>584</v>
      </c>
      <c r="D21" s="325">
        <v>0.88</v>
      </c>
      <c r="E21" s="325">
        <v>88.51</v>
      </c>
      <c r="F21" s="325">
        <v>87.96</v>
      </c>
      <c r="G21" s="325">
        <v>83.2</v>
      </c>
      <c r="H21" s="325">
        <v>86.73</v>
      </c>
      <c r="I21" s="325">
        <v>85.82</v>
      </c>
    </row>
    <row r="22" spans="1:9" x14ac:dyDescent="0.25">
      <c r="A22" s="324" t="s">
        <v>347</v>
      </c>
      <c r="B22" s="326" t="s">
        <v>587</v>
      </c>
      <c r="C22" s="324" t="s">
        <v>585</v>
      </c>
      <c r="D22" s="325">
        <v>0</v>
      </c>
      <c r="E22" s="325">
        <v>100</v>
      </c>
      <c r="F22" s="325">
        <v>0</v>
      </c>
      <c r="G22" s="325">
        <v>33.33</v>
      </c>
      <c r="H22" s="325">
        <v>60</v>
      </c>
      <c r="I22" s="325">
        <v>100</v>
      </c>
    </row>
    <row r="23" spans="1:9" x14ac:dyDescent="0.25">
      <c r="A23" s="324" t="s">
        <v>347</v>
      </c>
      <c r="B23" s="326" t="s">
        <v>588</v>
      </c>
      <c r="C23" s="324" t="s">
        <v>584</v>
      </c>
      <c r="D23" s="325">
        <v>0</v>
      </c>
      <c r="E23" s="325">
        <v>0</v>
      </c>
      <c r="F23" s="325">
        <v>71.430000000000007</v>
      </c>
      <c r="G23" s="325">
        <v>81.819999999999993</v>
      </c>
      <c r="H23" s="325">
        <v>60</v>
      </c>
      <c r="I23" s="325">
        <v>54.55</v>
      </c>
    </row>
    <row r="24" spans="1:9" x14ac:dyDescent="0.25">
      <c r="A24" s="324" t="s">
        <v>347</v>
      </c>
      <c r="B24" s="326" t="s">
        <v>588</v>
      </c>
      <c r="C24" s="324" t="s">
        <v>585</v>
      </c>
      <c r="D24" s="325">
        <v>0</v>
      </c>
      <c r="E24" s="325">
        <v>0</v>
      </c>
      <c r="F24" s="325">
        <v>0</v>
      </c>
      <c r="G24" s="325">
        <v>0</v>
      </c>
      <c r="H24" s="325">
        <v>57.14</v>
      </c>
      <c r="I24" s="325">
        <v>33.33</v>
      </c>
    </row>
    <row r="25" spans="1:9" x14ac:dyDescent="0.25">
      <c r="A25" s="324" t="s">
        <v>366</v>
      </c>
      <c r="B25" s="326" t="s">
        <v>586</v>
      </c>
      <c r="C25" s="324" t="s">
        <v>584</v>
      </c>
      <c r="D25" s="325">
        <v>0</v>
      </c>
      <c r="E25" s="325">
        <v>0</v>
      </c>
      <c r="F25" s="325">
        <v>32.26</v>
      </c>
      <c r="G25" s="325">
        <v>41.94</v>
      </c>
      <c r="H25" s="325">
        <v>44</v>
      </c>
      <c r="I25" s="325">
        <v>60</v>
      </c>
    </row>
    <row r="26" spans="1:9" x14ac:dyDescent="0.25">
      <c r="A26" s="324" t="s">
        <v>366</v>
      </c>
      <c r="B26" s="326" t="s">
        <v>586</v>
      </c>
      <c r="C26" s="324" t="s">
        <v>585</v>
      </c>
      <c r="D26" s="325">
        <v>0</v>
      </c>
      <c r="E26" s="325">
        <v>0</v>
      </c>
      <c r="F26" s="325">
        <v>0</v>
      </c>
      <c r="G26" s="325">
        <v>53.85</v>
      </c>
      <c r="H26" s="325">
        <v>77.78</v>
      </c>
      <c r="I26" s="325">
        <v>75.61</v>
      </c>
    </row>
    <row r="27" spans="1:9" x14ac:dyDescent="0.25">
      <c r="A27" s="324" t="s">
        <v>366</v>
      </c>
      <c r="B27" s="326" t="s">
        <v>587</v>
      </c>
      <c r="C27" s="324" t="s">
        <v>584</v>
      </c>
      <c r="D27" s="325">
        <v>0</v>
      </c>
      <c r="E27" s="325">
        <v>77.78</v>
      </c>
      <c r="F27" s="325">
        <v>80</v>
      </c>
      <c r="G27" s="325">
        <v>80</v>
      </c>
      <c r="H27" s="325">
        <v>62.5</v>
      </c>
      <c r="I27" s="325">
        <v>90.63</v>
      </c>
    </row>
    <row r="28" spans="1:9" x14ac:dyDescent="0.25">
      <c r="A28" s="324" t="s">
        <v>366</v>
      </c>
      <c r="B28" s="326" t="s">
        <v>587</v>
      </c>
      <c r="C28" s="324" t="s">
        <v>585</v>
      </c>
      <c r="D28" s="325">
        <v>0</v>
      </c>
      <c r="E28" s="325">
        <v>0</v>
      </c>
      <c r="F28" s="325">
        <v>0</v>
      </c>
      <c r="G28" s="325">
        <v>84</v>
      </c>
      <c r="H28" s="325">
        <v>87.5</v>
      </c>
      <c r="I28" s="325">
        <v>83.33</v>
      </c>
    </row>
    <row r="29" spans="1:9" x14ac:dyDescent="0.25">
      <c r="A29" s="324" t="s">
        <v>366</v>
      </c>
      <c r="B29" s="326" t="s">
        <v>588</v>
      </c>
      <c r="C29" s="324" t="s">
        <v>584</v>
      </c>
      <c r="D29" s="325">
        <v>0</v>
      </c>
      <c r="E29" s="325">
        <v>0</v>
      </c>
      <c r="F29" s="325">
        <v>50</v>
      </c>
      <c r="G29" s="325">
        <v>28.57</v>
      </c>
      <c r="H29" s="325">
        <v>40</v>
      </c>
      <c r="I29" s="325">
        <v>85.71</v>
      </c>
    </row>
    <row r="30" spans="1:9" x14ac:dyDescent="0.25">
      <c r="A30" s="324" t="s">
        <v>366</v>
      </c>
      <c r="B30" s="326" t="s">
        <v>588</v>
      </c>
      <c r="C30" s="324" t="s">
        <v>585</v>
      </c>
      <c r="D30" s="325">
        <v>0</v>
      </c>
      <c r="E30" s="325">
        <v>0</v>
      </c>
      <c r="F30" s="325">
        <v>0</v>
      </c>
      <c r="G30" s="325">
        <v>0</v>
      </c>
      <c r="H30" s="325">
        <v>0</v>
      </c>
      <c r="I30" s="325">
        <v>66.67</v>
      </c>
    </row>
    <row r="31" spans="1:9" x14ac:dyDescent="0.25">
      <c r="A31" s="324" t="s">
        <v>314</v>
      </c>
      <c r="B31" s="326" t="s">
        <v>586</v>
      </c>
      <c r="C31" s="324" t="s">
        <v>584</v>
      </c>
      <c r="D31" s="325">
        <v>0</v>
      </c>
      <c r="E31" s="325">
        <v>0</v>
      </c>
      <c r="F31" s="325">
        <v>0</v>
      </c>
      <c r="G31" s="325">
        <v>0</v>
      </c>
      <c r="H31" s="325">
        <v>50</v>
      </c>
      <c r="I31" s="325">
        <v>33.33</v>
      </c>
    </row>
    <row r="32" spans="1:9" x14ac:dyDescent="0.25">
      <c r="A32" s="324" t="s">
        <v>314</v>
      </c>
      <c r="B32" s="326" t="s">
        <v>586</v>
      </c>
      <c r="C32" s="324" t="s">
        <v>585</v>
      </c>
      <c r="D32" s="325">
        <v>0</v>
      </c>
      <c r="E32" s="325">
        <v>0</v>
      </c>
      <c r="F32" s="325">
        <v>0</v>
      </c>
      <c r="G32" s="325">
        <v>50</v>
      </c>
      <c r="H32" s="325">
        <v>0</v>
      </c>
      <c r="I32" s="325">
        <v>0</v>
      </c>
    </row>
    <row r="33" spans="1:9" x14ac:dyDescent="0.25">
      <c r="A33" s="324" t="s">
        <v>314</v>
      </c>
      <c r="B33" s="326" t="s">
        <v>587</v>
      </c>
      <c r="C33" s="324" t="s">
        <v>584</v>
      </c>
      <c r="D33" s="325">
        <v>0</v>
      </c>
      <c r="E33" s="325">
        <v>100</v>
      </c>
      <c r="F33" s="325">
        <v>100</v>
      </c>
      <c r="G33" s="325">
        <v>50</v>
      </c>
      <c r="H33" s="325">
        <v>100</v>
      </c>
      <c r="I33" s="325">
        <v>50</v>
      </c>
    </row>
    <row r="34" spans="1:9" x14ac:dyDescent="0.25">
      <c r="A34" s="324" t="s">
        <v>314</v>
      </c>
      <c r="B34" s="326" t="s">
        <v>588</v>
      </c>
      <c r="C34" s="324" t="s">
        <v>584</v>
      </c>
      <c r="D34" s="325">
        <v>0</v>
      </c>
      <c r="E34" s="325">
        <v>0</v>
      </c>
      <c r="F34" s="325">
        <v>0</v>
      </c>
      <c r="G34" s="325">
        <v>0</v>
      </c>
      <c r="H34" s="325">
        <v>66.67</v>
      </c>
      <c r="I34" s="325">
        <v>100</v>
      </c>
    </row>
    <row r="35" spans="1:9" x14ac:dyDescent="0.25">
      <c r="A35" s="324" t="s">
        <v>314</v>
      </c>
      <c r="B35" s="326" t="s">
        <v>588</v>
      </c>
      <c r="C35" s="324" t="s">
        <v>585</v>
      </c>
      <c r="D35" s="325">
        <v>0</v>
      </c>
      <c r="E35" s="325">
        <v>0</v>
      </c>
      <c r="F35" s="325">
        <v>0</v>
      </c>
      <c r="G35" s="325">
        <v>0</v>
      </c>
      <c r="H35" s="325">
        <v>0</v>
      </c>
      <c r="I35" s="325">
        <v>0</v>
      </c>
    </row>
    <row r="36" spans="1:9" x14ac:dyDescent="0.25">
      <c r="A36" s="324" t="s">
        <v>367</v>
      </c>
      <c r="B36" s="326" t="s">
        <v>586</v>
      </c>
      <c r="C36" s="324" t="s">
        <v>584</v>
      </c>
      <c r="D36" s="325">
        <v>0</v>
      </c>
      <c r="E36" s="325">
        <v>2.17</v>
      </c>
      <c r="F36" s="325">
        <v>30</v>
      </c>
      <c r="G36" s="325">
        <v>32.43</v>
      </c>
      <c r="H36" s="325">
        <v>39.39</v>
      </c>
      <c r="I36" s="325">
        <v>36.11</v>
      </c>
    </row>
    <row r="37" spans="1:9" x14ac:dyDescent="0.25">
      <c r="A37" s="324" t="s">
        <v>367</v>
      </c>
      <c r="B37" s="326" t="s">
        <v>586</v>
      </c>
      <c r="C37" s="324" t="s">
        <v>585</v>
      </c>
      <c r="D37" s="325">
        <v>0</v>
      </c>
      <c r="E37" s="325">
        <v>0</v>
      </c>
      <c r="F37" s="325">
        <v>0</v>
      </c>
      <c r="G37" s="325">
        <v>53.85</v>
      </c>
      <c r="H37" s="325">
        <v>40</v>
      </c>
      <c r="I37" s="325">
        <v>24.24</v>
      </c>
    </row>
    <row r="38" spans="1:9" x14ac:dyDescent="0.25">
      <c r="A38" s="324" t="s">
        <v>367</v>
      </c>
      <c r="B38" s="326" t="s">
        <v>587</v>
      </c>
      <c r="C38" s="324" t="s">
        <v>584</v>
      </c>
      <c r="D38" s="325">
        <v>0</v>
      </c>
      <c r="E38" s="325">
        <v>91.67</v>
      </c>
      <c r="F38" s="325">
        <v>80</v>
      </c>
      <c r="G38" s="325">
        <v>68</v>
      </c>
      <c r="H38" s="325">
        <v>85</v>
      </c>
      <c r="I38" s="325">
        <v>78.790000000000006</v>
      </c>
    </row>
    <row r="39" spans="1:9" x14ac:dyDescent="0.25">
      <c r="A39" s="324" t="s">
        <v>367</v>
      </c>
      <c r="B39" s="326" t="s">
        <v>587</v>
      </c>
      <c r="C39" s="324" t="s">
        <v>585</v>
      </c>
      <c r="D39" s="325">
        <v>0</v>
      </c>
      <c r="E39" s="325">
        <v>0</v>
      </c>
      <c r="F39" s="325">
        <v>0</v>
      </c>
      <c r="G39" s="325">
        <v>83.33</v>
      </c>
      <c r="H39" s="325">
        <v>85.71</v>
      </c>
      <c r="I39" s="325">
        <v>58.82</v>
      </c>
    </row>
    <row r="40" spans="1:9" x14ac:dyDescent="0.25">
      <c r="A40" s="324" t="s">
        <v>367</v>
      </c>
      <c r="B40" s="326" t="s">
        <v>588</v>
      </c>
      <c r="C40" s="324" t="s">
        <v>584</v>
      </c>
      <c r="D40" s="325">
        <v>16.670000000000002</v>
      </c>
      <c r="E40" s="325">
        <v>0</v>
      </c>
      <c r="F40" s="325">
        <v>100</v>
      </c>
      <c r="G40" s="325">
        <v>50</v>
      </c>
      <c r="H40" s="325">
        <v>66.67</v>
      </c>
      <c r="I40" s="325">
        <v>100</v>
      </c>
    </row>
    <row r="41" spans="1:9" x14ac:dyDescent="0.25">
      <c r="A41" s="324" t="s">
        <v>367</v>
      </c>
      <c r="B41" s="326" t="s">
        <v>588</v>
      </c>
      <c r="C41" s="324" t="s">
        <v>585</v>
      </c>
      <c r="D41" s="325">
        <v>25</v>
      </c>
      <c r="E41" s="325">
        <v>0</v>
      </c>
      <c r="F41" s="325">
        <v>0</v>
      </c>
      <c r="G41" s="325">
        <v>50</v>
      </c>
      <c r="H41" s="325">
        <v>0</v>
      </c>
      <c r="I41" s="325">
        <v>0</v>
      </c>
    </row>
    <row r="42" spans="1:9" x14ac:dyDescent="0.25">
      <c r="A42" s="324" t="s">
        <v>315</v>
      </c>
      <c r="B42" s="326" t="s">
        <v>586</v>
      </c>
      <c r="C42" s="324" t="s">
        <v>584</v>
      </c>
      <c r="D42" s="325">
        <v>0</v>
      </c>
      <c r="E42" s="325">
        <v>2.83</v>
      </c>
      <c r="F42" s="325">
        <v>32.74</v>
      </c>
      <c r="G42" s="325">
        <v>60</v>
      </c>
      <c r="H42" s="325">
        <v>65.33</v>
      </c>
      <c r="I42" s="325">
        <v>69.23</v>
      </c>
    </row>
    <row r="43" spans="1:9" x14ac:dyDescent="0.25">
      <c r="A43" s="324" t="s">
        <v>315</v>
      </c>
      <c r="B43" s="326" t="s">
        <v>586</v>
      </c>
      <c r="C43" s="324" t="s">
        <v>585</v>
      </c>
      <c r="D43" s="325">
        <v>0</v>
      </c>
      <c r="E43" s="325">
        <v>0</v>
      </c>
      <c r="F43" s="325">
        <v>0</v>
      </c>
      <c r="G43" s="325">
        <v>52.38</v>
      </c>
      <c r="H43" s="325">
        <v>36</v>
      </c>
      <c r="I43" s="325">
        <v>26.67</v>
      </c>
    </row>
    <row r="44" spans="1:9" x14ac:dyDescent="0.25">
      <c r="A44" s="324" t="s">
        <v>315</v>
      </c>
      <c r="B44" s="326" t="s">
        <v>587</v>
      </c>
      <c r="C44" s="324" t="s">
        <v>584</v>
      </c>
      <c r="D44" s="325">
        <v>0</v>
      </c>
      <c r="E44" s="325">
        <v>68.180000000000007</v>
      </c>
      <c r="F44" s="325">
        <v>91.89</v>
      </c>
      <c r="G44" s="325">
        <v>85</v>
      </c>
      <c r="H44" s="325">
        <v>73.53</v>
      </c>
      <c r="I44" s="325">
        <v>90.32</v>
      </c>
    </row>
    <row r="45" spans="1:9" x14ac:dyDescent="0.25">
      <c r="A45" s="324" t="s">
        <v>315</v>
      </c>
      <c r="B45" s="326" t="s">
        <v>587</v>
      </c>
      <c r="C45" s="324" t="s">
        <v>585</v>
      </c>
      <c r="D45" s="325">
        <v>0</v>
      </c>
      <c r="E45" s="325">
        <v>0</v>
      </c>
      <c r="F45" s="325">
        <v>0</v>
      </c>
      <c r="G45" s="325">
        <v>75</v>
      </c>
      <c r="H45" s="325">
        <v>60</v>
      </c>
      <c r="I45" s="325">
        <v>88.89</v>
      </c>
    </row>
    <row r="46" spans="1:9" x14ac:dyDescent="0.25">
      <c r="A46" s="324" t="s">
        <v>315</v>
      </c>
      <c r="B46" s="326" t="s">
        <v>588</v>
      </c>
      <c r="C46" s="324" t="s">
        <v>584</v>
      </c>
      <c r="D46" s="325">
        <v>0</v>
      </c>
      <c r="E46" s="325">
        <v>0</v>
      </c>
      <c r="F46" s="325">
        <v>0</v>
      </c>
      <c r="G46" s="325">
        <v>100</v>
      </c>
      <c r="H46" s="325">
        <v>100</v>
      </c>
      <c r="I46" s="325">
        <v>100</v>
      </c>
    </row>
    <row r="47" spans="1:9" x14ac:dyDescent="0.25">
      <c r="A47" s="324" t="s">
        <v>315</v>
      </c>
      <c r="B47" s="326" t="s">
        <v>588</v>
      </c>
      <c r="C47" s="324" t="s">
        <v>585</v>
      </c>
      <c r="D47" s="325">
        <v>0</v>
      </c>
      <c r="E47" s="325">
        <v>0</v>
      </c>
      <c r="F47" s="325">
        <v>0</v>
      </c>
      <c r="G47" s="325">
        <v>0</v>
      </c>
      <c r="H47" s="325">
        <v>0</v>
      </c>
      <c r="I47" s="325">
        <v>0</v>
      </c>
    </row>
    <row r="48" spans="1:9" x14ac:dyDescent="0.25">
      <c r="A48" s="324" t="s">
        <v>316</v>
      </c>
      <c r="B48" s="326" t="s">
        <v>586</v>
      </c>
      <c r="C48" s="324" t="s">
        <v>584</v>
      </c>
      <c r="D48" s="325">
        <v>0</v>
      </c>
      <c r="E48" s="325">
        <v>0</v>
      </c>
      <c r="F48" s="325">
        <v>42.86</v>
      </c>
      <c r="G48" s="325">
        <v>50</v>
      </c>
      <c r="H48" s="325">
        <v>100</v>
      </c>
      <c r="I48" s="325">
        <v>0</v>
      </c>
    </row>
    <row r="49" spans="1:9" x14ac:dyDescent="0.25">
      <c r="A49" s="324" t="s">
        <v>316</v>
      </c>
      <c r="B49" s="326" t="s">
        <v>586</v>
      </c>
      <c r="C49" s="324" t="s">
        <v>585</v>
      </c>
      <c r="D49" s="325">
        <v>0</v>
      </c>
      <c r="E49" s="325">
        <v>0</v>
      </c>
      <c r="F49" s="325">
        <v>0</v>
      </c>
      <c r="G49" s="325">
        <v>0</v>
      </c>
      <c r="H49" s="325">
        <v>0</v>
      </c>
      <c r="I49" s="325">
        <v>0</v>
      </c>
    </row>
    <row r="50" spans="1:9" x14ac:dyDescent="0.25">
      <c r="A50" s="324" t="s">
        <v>316</v>
      </c>
      <c r="B50" s="326" t="s">
        <v>587</v>
      </c>
      <c r="C50" s="324" t="s">
        <v>584</v>
      </c>
      <c r="D50" s="325">
        <v>0</v>
      </c>
      <c r="E50" s="325">
        <v>66.67</v>
      </c>
      <c r="F50" s="325">
        <v>0</v>
      </c>
      <c r="G50" s="325">
        <v>100</v>
      </c>
      <c r="H50" s="325">
        <v>60</v>
      </c>
      <c r="I50" s="325">
        <v>100</v>
      </c>
    </row>
    <row r="51" spans="1:9" x14ac:dyDescent="0.25">
      <c r="A51" s="324" t="s">
        <v>316</v>
      </c>
      <c r="B51" s="326" t="s">
        <v>587</v>
      </c>
      <c r="C51" s="324" t="s">
        <v>585</v>
      </c>
      <c r="D51" s="325">
        <v>0</v>
      </c>
      <c r="E51" s="325">
        <v>0</v>
      </c>
      <c r="F51" s="325">
        <v>0</v>
      </c>
      <c r="G51" s="325">
        <v>0</v>
      </c>
      <c r="H51" s="325">
        <v>0</v>
      </c>
      <c r="I51" s="325">
        <v>0</v>
      </c>
    </row>
    <row r="52" spans="1:9" x14ac:dyDescent="0.25">
      <c r="A52" s="324" t="s">
        <v>316</v>
      </c>
      <c r="B52" s="326" t="s">
        <v>588</v>
      </c>
      <c r="C52" s="324" t="s">
        <v>584</v>
      </c>
      <c r="D52" s="325">
        <v>0</v>
      </c>
      <c r="E52" s="325">
        <v>0</v>
      </c>
      <c r="F52" s="325">
        <v>0</v>
      </c>
      <c r="G52" s="325">
        <v>100</v>
      </c>
      <c r="H52" s="325">
        <v>100</v>
      </c>
      <c r="I52" s="325">
        <v>50</v>
      </c>
    </row>
    <row r="53" spans="1:9" x14ac:dyDescent="0.25">
      <c r="A53" s="324" t="s">
        <v>316</v>
      </c>
      <c r="B53" s="326" t="s">
        <v>588</v>
      </c>
      <c r="C53" s="324" t="s">
        <v>585</v>
      </c>
      <c r="D53" s="325">
        <v>0</v>
      </c>
      <c r="E53" s="325">
        <v>0</v>
      </c>
      <c r="F53" s="325">
        <v>0</v>
      </c>
      <c r="G53" s="325">
        <v>0</v>
      </c>
      <c r="H53" s="325">
        <v>0</v>
      </c>
      <c r="I53" s="325">
        <v>0</v>
      </c>
    </row>
    <row r="54" spans="1:9" x14ac:dyDescent="0.25">
      <c r="A54" s="324" t="s">
        <v>372</v>
      </c>
      <c r="B54" s="326" t="s">
        <v>586</v>
      </c>
      <c r="C54" s="324" t="s">
        <v>584</v>
      </c>
      <c r="D54" s="325">
        <v>0</v>
      </c>
      <c r="E54" s="325">
        <v>0</v>
      </c>
      <c r="F54" s="325">
        <v>64.709999999999994</v>
      </c>
      <c r="G54" s="325">
        <v>72.55</v>
      </c>
      <c r="H54" s="325">
        <v>82.98</v>
      </c>
      <c r="I54" s="325">
        <v>69.16</v>
      </c>
    </row>
    <row r="55" spans="1:9" x14ac:dyDescent="0.25">
      <c r="A55" s="324" t="s">
        <v>372</v>
      </c>
      <c r="B55" s="326" t="s">
        <v>586</v>
      </c>
      <c r="C55" s="324" t="s">
        <v>585</v>
      </c>
      <c r="D55" s="325">
        <v>0</v>
      </c>
      <c r="E55" s="325">
        <v>0</v>
      </c>
      <c r="F55" s="325">
        <v>6.45</v>
      </c>
      <c r="G55" s="325">
        <v>60.71</v>
      </c>
      <c r="H55" s="325">
        <v>36.36</v>
      </c>
      <c r="I55" s="325">
        <v>45.45</v>
      </c>
    </row>
    <row r="56" spans="1:9" x14ac:dyDescent="0.25">
      <c r="A56" s="324" t="s">
        <v>372</v>
      </c>
      <c r="B56" s="326" t="s">
        <v>587</v>
      </c>
      <c r="C56" s="324" t="s">
        <v>584</v>
      </c>
      <c r="D56" s="325">
        <v>0</v>
      </c>
      <c r="E56" s="325">
        <v>85.51</v>
      </c>
      <c r="F56" s="325">
        <v>88.89</v>
      </c>
      <c r="G56" s="325">
        <v>86.49</v>
      </c>
      <c r="H56" s="325">
        <v>96.47</v>
      </c>
      <c r="I56" s="325">
        <v>88.24</v>
      </c>
    </row>
    <row r="57" spans="1:9" x14ac:dyDescent="0.25">
      <c r="A57" s="324" t="s">
        <v>372</v>
      </c>
      <c r="B57" s="326" t="s">
        <v>587</v>
      </c>
      <c r="C57" s="324" t="s">
        <v>585</v>
      </c>
      <c r="D57" s="325">
        <v>0</v>
      </c>
      <c r="E57" s="325">
        <v>0</v>
      </c>
      <c r="F57" s="325">
        <v>0</v>
      </c>
      <c r="G57" s="325">
        <v>40</v>
      </c>
      <c r="H57" s="325">
        <v>70</v>
      </c>
      <c r="I57" s="325">
        <v>63.16</v>
      </c>
    </row>
    <row r="58" spans="1:9" x14ac:dyDescent="0.25">
      <c r="A58" s="324" t="s">
        <v>372</v>
      </c>
      <c r="B58" s="326" t="s">
        <v>588</v>
      </c>
      <c r="C58" s="324" t="s">
        <v>584</v>
      </c>
      <c r="D58" s="325">
        <v>0</v>
      </c>
      <c r="E58" s="325">
        <v>0</v>
      </c>
      <c r="F58" s="325">
        <v>50</v>
      </c>
      <c r="G58" s="325">
        <v>33.33</v>
      </c>
      <c r="H58" s="325">
        <v>100</v>
      </c>
      <c r="I58" s="325">
        <v>0</v>
      </c>
    </row>
    <row r="59" spans="1:9" x14ac:dyDescent="0.25">
      <c r="A59" s="324" t="s">
        <v>372</v>
      </c>
      <c r="B59" s="326" t="s">
        <v>588</v>
      </c>
      <c r="C59" s="324" t="s">
        <v>585</v>
      </c>
      <c r="D59" s="325">
        <v>0</v>
      </c>
      <c r="E59" s="325">
        <v>0</v>
      </c>
      <c r="F59" s="325">
        <v>0</v>
      </c>
      <c r="G59" s="325">
        <v>50</v>
      </c>
      <c r="H59" s="325">
        <v>0</v>
      </c>
      <c r="I59" s="325">
        <v>0</v>
      </c>
    </row>
    <row r="60" spans="1:9" x14ac:dyDescent="0.25">
      <c r="A60" s="324" t="s">
        <v>340</v>
      </c>
      <c r="B60" s="326" t="s">
        <v>583</v>
      </c>
      <c r="C60" s="324" t="s">
        <v>584</v>
      </c>
      <c r="D60" s="325">
        <v>0</v>
      </c>
      <c r="E60" s="325">
        <v>0</v>
      </c>
      <c r="F60" s="325">
        <v>73.680000000000007</v>
      </c>
      <c r="G60" s="325">
        <v>62.26</v>
      </c>
      <c r="H60" s="325">
        <v>71.08</v>
      </c>
      <c r="I60" s="325">
        <v>68.67</v>
      </c>
    </row>
    <row r="61" spans="1:9" x14ac:dyDescent="0.25">
      <c r="A61" s="324" t="s">
        <v>340</v>
      </c>
      <c r="B61" s="326" t="s">
        <v>583</v>
      </c>
      <c r="C61" s="324" t="s">
        <v>585</v>
      </c>
      <c r="D61" s="325">
        <v>0</v>
      </c>
      <c r="E61" s="325">
        <v>0</v>
      </c>
      <c r="F61" s="325">
        <v>0</v>
      </c>
      <c r="G61" s="325">
        <v>0</v>
      </c>
      <c r="H61" s="325">
        <v>0</v>
      </c>
      <c r="I61" s="325">
        <v>0</v>
      </c>
    </row>
    <row r="62" spans="1:9" x14ac:dyDescent="0.25">
      <c r="A62" s="324" t="s">
        <v>340</v>
      </c>
      <c r="B62" s="326" t="s">
        <v>586</v>
      </c>
      <c r="C62" s="324" t="s">
        <v>584</v>
      </c>
      <c r="D62" s="325">
        <v>0</v>
      </c>
      <c r="E62" s="325">
        <v>0</v>
      </c>
      <c r="F62" s="325">
        <v>0</v>
      </c>
      <c r="G62" s="325">
        <v>0</v>
      </c>
      <c r="H62" s="325">
        <v>0</v>
      </c>
      <c r="I62" s="325">
        <v>0</v>
      </c>
    </row>
    <row r="63" spans="1:9" x14ac:dyDescent="0.25">
      <c r="A63" s="324" t="s">
        <v>375</v>
      </c>
      <c r="B63" s="326" t="s">
        <v>586</v>
      </c>
      <c r="C63" s="324" t="s">
        <v>584</v>
      </c>
      <c r="D63" s="325">
        <v>0</v>
      </c>
      <c r="E63" s="325">
        <v>7.14</v>
      </c>
      <c r="F63" s="325">
        <v>20</v>
      </c>
      <c r="G63" s="325">
        <v>66.67</v>
      </c>
      <c r="H63" s="325">
        <v>72.73</v>
      </c>
      <c r="I63" s="325">
        <v>55.56</v>
      </c>
    </row>
    <row r="64" spans="1:9" x14ac:dyDescent="0.25">
      <c r="A64" s="324" t="s">
        <v>375</v>
      </c>
      <c r="B64" s="326" t="s">
        <v>586</v>
      </c>
      <c r="C64" s="324" t="s">
        <v>585</v>
      </c>
      <c r="D64" s="325">
        <v>0</v>
      </c>
      <c r="E64" s="325">
        <v>0</v>
      </c>
      <c r="F64" s="325">
        <v>0</v>
      </c>
      <c r="G64" s="325">
        <v>0</v>
      </c>
      <c r="H64" s="325">
        <v>0</v>
      </c>
      <c r="I64" s="325">
        <v>66.67</v>
      </c>
    </row>
    <row r="65" spans="1:9" x14ac:dyDescent="0.25">
      <c r="A65" s="324" t="s">
        <v>375</v>
      </c>
      <c r="B65" s="326" t="s">
        <v>587</v>
      </c>
      <c r="C65" s="324" t="s">
        <v>584</v>
      </c>
      <c r="D65" s="325">
        <v>88</v>
      </c>
      <c r="E65" s="325">
        <v>100</v>
      </c>
      <c r="F65" s="325">
        <v>88.89</v>
      </c>
      <c r="G65" s="325">
        <v>50</v>
      </c>
      <c r="H65" s="325">
        <v>66.67</v>
      </c>
      <c r="I65" s="325">
        <v>73.33</v>
      </c>
    </row>
    <row r="66" spans="1:9" x14ac:dyDescent="0.25">
      <c r="A66" s="324" t="s">
        <v>375</v>
      </c>
      <c r="B66" s="326" t="s">
        <v>587</v>
      </c>
      <c r="C66" s="324" t="s">
        <v>585</v>
      </c>
      <c r="D66" s="325">
        <v>0</v>
      </c>
      <c r="E66" s="325">
        <v>0</v>
      </c>
      <c r="F66" s="325">
        <v>0</v>
      </c>
      <c r="G66" s="325">
        <v>80</v>
      </c>
      <c r="H66" s="325">
        <v>85.71</v>
      </c>
      <c r="I66" s="325">
        <v>0</v>
      </c>
    </row>
    <row r="67" spans="1:9" x14ac:dyDescent="0.25">
      <c r="A67" s="324" t="s">
        <v>375</v>
      </c>
      <c r="B67" s="326" t="s">
        <v>588</v>
      </c>
      <c r="C67" s="324" t="s">
        <v>584</v>
      </c>
      <c r="D67" s="325">
        <v>0</v>
      </c>
      <c r="E67" s="325">
        <v>100</v>
      </c>
      <c r="F67" s="325">
        <v>100</v>
      </c>
      <c r="G67" s="325">
        <v>0</v>
      </c>
      <c r="H67" s="325">
        <v>0</v>
      </c>
      <c r="I67" s="325">
        <v>0</v>
      </c>
    </row>
    <row r="68" spans="1:9" x14ac:dyDescent="0.25">
      <c r="A68" s="324" t="s">
        <v>375</v>
      </c>
      <c r="B68" s="326" t="s">
        <v>588</v>
      </c>
      <c r="C68" s="324" t="s">
        <v>585</v>
      </c>
      <c r="D68" s="325">
        <v>0</v>
      </c>
      <c r="E68" s="325">
        <v>0</v>
      </c>
      <c r="F68" s="325">
        <v>0</v>
      </c>
      <c r="G68" s="325">
        <v>0</v>
      </c>
      <c r="H68" s="325">
        <v>0</v>
      </c>
      <c r="I68" s="325">
        <v>0</v>
      </c>
    </row>
    <row r="69" spans="1:9" x14ac:dyDescent="0.25">
      <c r="A69" s="324" t="s">
        <v>341</v>
      </c>
      <c r="B69" s="326" t="s">
        <v>586</v>
      </c>
      <c r="C69" s="324" t="s">
        <v>584</v>
      </c>
      <c r="D69" s="325">
        <v>0</v>
      </c>
      <c r="E69" s="325">
        <v>0</v>
      </c>
      <c r="F69" s="325">
        <v>72.41</v>
      </c>
      <c r="G69" s="325">
        <v>75.47</v>
      </c>
      <c r="H69" s="325">
        <v>66.099999999999994</v>
      </c>
      <c r="I69" s="325">
        <v>65.08</v>
      </c>
    </row>
    <row r="70" spans="1:9" x14ac:dyDescent="0.25">
      <c r="A70" s="324" t="s">
        <v>341</v>
      </c>
      <c r="B70" s="326" t="s">
        <v>587</v>
      </c>
      <c r="C70" s="324" t="s">
        <v>584</v>
      </c>
      <c r="D70" s="325">
        <v>0</v>
      </c>
      <c r="E70" s="325">
        <v>80</v>
      </c>
      <c r="F70" s="325">
        <v>95.74</v>
      </c>
      <c r="G70" s="325">
        <v>86.84</v>
      </c>
      <c r="H70" s="325">
        <v>90.91</v>
      </c>
      <c r="I70" s="325">
        <v>93.83</v>
      </c>
    </row>
    <row r="71" spans="1:9" x14ac:dyDescent="0.25">
      <c r="A71" s="324" t="s">
        <v>341</v>
      </c>
      <c r="B71" s="326" t="s">
        <v>588</v>
      </c>
      <c r="C71" s="324" t="s">
        <v>584</v>
      </c>
      <c r="D71" s="325">
        <v>0</v>
      </c>
      <c r="E71" s="325">
        <v>0</v>
      </c>
      <c r="F71" s="325">
        <v>0</v>
      </c>
      <c r="G71" s="325">
        <v>100</v>
      </c>
      <c r="H71" s="325">
        <v>100</v>
      </c>
      <c r="I71" s="325">
        <v>100</v>
      </c>
    </row>
    <row r="72" spans="1:9" x14ac:dyDescent="0.25">
      <c r="A72" s="324" t="s">
        <v>341</v>
      </c>
      <c r="B72" s="326" t="s">
        <v>588</v>
      </c>
      <c r="C72" s="324" t="s">
        <v>585</v>
      </c>
      <c r="D72" s="325">
        <v>0</v>
      </c>
      <c r="E72" s="325">
        <v>0</v>
      </c>
      <c r="F72" s="325">
        <v>0</v>
      </c>
      <c r="G72" s="325">
        <v>0</v>
      </c>
      <c r="H72" s="325">
        <v>0</v>
      </c>
      <c r="I72" s="325">
        <v>0</v>
      </c>
    </row>
    <row r="73" spans="1:9" x14ac:dyDescent="0.25">
      <c r="A73" s="324" t="s">
        <v>342</v>
      </c>
      <c r="B73" s="326" t="s">
        <v>586</v>
      </c>
      <c r="C73" s="324" t="s">
        <v>584</v>
      </c>
      <c r="D73" s="325">
        <v>0</v>
      </c>
      <c r="E73" s="325">
        <v>0</v>
      </c>
      <c r="F73" s="325">
        <v>54.72</v>
      </c>
      <c r="G73" s="325">
        <v>52.17</v>
      </c>
      <c r="H73" s="325">
        <v>60.61</v>
      </c>
      <c r="I73" s="325">
        <v>63.75</v>
      </c>
    </row>
    <row r="74" spans="1:9" x14ac:dyDescent="0.25">
      <c r="A74" s="324" t="s">
        <v>342</v>
      </c>
      <c r="B74" s="326" t="s">
        <v>586</v>
      </c>
      <c r="C74" s="324" t="s">
        <v>585</v>
      </c>
      <c r="D74" s="325">
        <v>0</v>
      </c>
      <c r="E74" s="325">
        <v>0</v>
      </c>
      <c r="F74" s="325">
        <v>10.53</v>
      </c>
      <c r="G74" s="325">
        <v>58.33</v>
      </c>
      <c r="H74" s="325">
        <v>69.7</v>
      </c>
      <c r="I74" s="325">
        <v>78.95</v>
      </c>
    </row>
    <row r="75" spans="1:9" x14ac:dyDescent="0.25">
      <c r="A75" s="324" t="s">
        <v>342</v>
      </c>
      <c r="B75" s="326" t="s">
        <v>587</v>
      </c>
      <c r="C75" s="324" t="s">
        <v>584</v>
      </c>
      <c r="D75" s="325">
        <v>0</v>
      </c>
      <c r="E75" s="325">
        <v>83.33</v>
      </c>
      <c r="F75" s="325">
        <v>78.05</v>
      </c>
      <c r="G75" s="325">
        <v>89.13</v>
      </c>
      <c r="H75" s="325">
        <v>86.11</v>
      </c>
      <c r="I75" s="325">
        <v>93.1</v>
      </c>
    </row>
    <row r="76" spans="1:9" x14ac:dyDescent="0.25">
      <c r="A76" s="324" t="s">
        <v>342</v>
      </c>
      <c r="B76" s="326" t="s">
        <v>587</v>
      </c>
      <c r="C76" s="324" t="s">
        <v>585</v>
      </c>
      <c r="D76" s="325">
        <v>0</v>
      </c>
      <c r="E76" s="325">
        <v>0</v>
      </c>
      <c r="F76" s="325">
        <v>0</v>
      </c>
      <c r="G76" s="325">
        <v>84.21</v>
      </c>
      <c r="H76" s="325">
        <v>100</v>
      </c>
      <c r="I76" s="325">
        <v>90.91</v>
      </c>
    </row>
    <row r="77" spans="1:9" x14ac:dyDescent="0.25">
      <c r="A77" s="324" t="s">
        <v>342</v>
      </c>
      <c r="B77" s="326" t="s">
        <v>588</v>
      </c>
      <c r="C77" s="324" t="s">
        <v>584</v>
      </c>
      <c r="D77" s="325">
        <v>0</v>
      </c>
      <c r="E77" s="325">
        <v>0</v>
      </c>
      <c r="F77" s="325">
        <v>100</v>
      </c>
      <c r="G77" s="325">
        <v>100</v>
      </c>
      <c r="H77" s="325">
        <v>100</v>
      </c>
      <c r="I77" s="325">
        <v>50</v>
      </c>
    </row>
    <row r="78" spans="1:9" x14ac:dyDescent="0.25">
      <c r="A78" s="324" t="s">
        <v>342</v>
      </c>
      <c r="B78" s="326" t="s">
        <v>588</v>
      </c>
      <c r="C78" s="324" t="s">
        <v>585</v>
      </c>
      <c r="D78" s="325">
        <v>0</v>
      </c>
      <c r="E78" s="325">
        <v>0</v>
      </c>
      <c r="F78" s="325">
        <v>0</v>
      </c>
      <c r="G78" s="325">
        <v>0</v>
      </c>
      <c r="H78" s="325">
        <v>0</v>
      </c>
      <c r="I78" s="325">
        <v>0</v>
      </c>
    </row>
    <row r="79" spans="1:9" x14ac:dyDescent="0.25">
      <c r="A79" s="324" t="s">
        <v>457</v>
      </c>
      <c r="B79" s="326" t="s">
        <v>586</v>
      </c>
      <c r="C79" s="324" t="s">
        <v>584</v>
      </c>
      <c r="D79" s="325">
        <v>0</v>
      </c>
      <c r="E79" s="325">
        <v>54.55</v>
      </c>
      <c r="F79" s="325">
        <v>38.46</v>
      </c>
      <c r="G79" s="325">
        <v>85.71</v>
      </c>
      <c r="H79" s="325">
        <v>50</v>
      </c>
      <c r="I79" s="325">
        <v>0</v>
      </c>
    </row>
    <row r="80" spans="1:9" x14ac:dyDescent="0.25">
      <c r="A80" s="324" t="s">
        <v>457</v>
      </c>
      <c r="B80" s="326" t="s">
        <v>587</v>
      </c>
      <c r="C80" s="324" t="s">
        <v>584</v>
      </c>
      <c r="D80" s="325">
        <v>0</v>
      </c>
      <c r="E80" s="325">
        <v>0</v>
      </c>
      <c r="F80" s="325">
        <v>0</v>
      </c>
      <c r="G80" s="325">
        <v>100</v>
      </c>
      <c r="H80" s="325">
        <v>85.71</v>
      </c>
      <c r="I80" s="325">
        <v>0</v>
      </c>
    </row>
    <row r="81" spans="1:9" x14ac:dyDescent="0.25">
      <c r="A81" s="324" t="s">
        <v>327</v>
      </c>
      <c r="B81" s="326" t="s">
        <v>586</v>
      </c>
      <c r="C81" s="324" t="s">
        <v>584</v>
      </c>
      <c r="D81" s="325">
        <v>0.12</v>
      </c>
      <c r="E81" s="325">
        <v>2.84</v>
      </c>
      <c r="F81" s="325">
        <v>49.91</v>
      </c>
      <c r="G81" s="325">
        <v>54.82</v>
      </c>
      <c r="H81" s="325">
        <v>54.09</v>
      </c>
      <c r="I81" s="325">
        <v>51.88</v>
      </c>
    </row>
    <row r="82" spans="1:9" x14ac:dyDescent="0.25">
      <c r="A82" s="324" t="s">
        <v>327</v>
      </c>
      <c r="B82" s="326" t="s">
        <v>586</v>
      </c>
      <c r="C82" s="324" t="s">
        <v>585</v>
      </c>
      <c r="D82" s="325">
        <v>0</v>
      </c>
      <c r="E82" s="325">
        <v>1.22</v>
      </c>
      <c r="F82" s="325">
        <v>16.82</v>
      </c>
      <c r="G82" s="325">
        <v>51.22</v>
      </c>
      <c r="H82" s="325">
        <v>59.73</v>
      </c>
      <c r="I82" s="325">
        <v>55.24</v>
      </c>
    </row>
    <row r="83" spans="1:9" x14ac:dyDescent="0.25">
      <c r="A83" s="324" t="s">
        <v>327</v>
      </c>
      <c r="B83" s="326" t="s">
        <v>587</v>
      </c>
      <c r="C83" s="324" t="s">
        <v>584</v>
      </c>
      <c r="D83" s="325">
        <v>5.47</v>
      </c>
      <c r="E83" s="325">
        <v>86.87</v>
      </c>
      <c r="F83" s="325">
        <v>85.23</v>
      </c>
      <c r="G83" s="325">
        <v>86.44</v>
      </c>
      <c r="H83" s="325">
        <v>86.76</v>
      </c>
      <c r="I83" s="325">
        <v>93.11</v>
      </c>
    </row>
    <row r="84" spans="1:9" x14ac:dyDescent="0.25">
      <c r="A84" s="324" t="s">
        <v>327</v>
      </c>
      <c r="B84" s="326" t="s">
        <v>587</v>
      </c>
      <c r="C84" s="324" t="s">
        <v>585</v>
      </c>
      <c r="D84" s="325">
        <v>0</v>
      </c>
      <c r="E84" s="325">
        <v>4.3</v>
      </c>
      <c r="F84" s="325">
        <v>68</v>
      </c>
      <c r="G84" s="325">
        <v>65.66</v>
      </c>
      <c r="H84" s="325">
        <v>75</v>
      </c>
      <c r="I84" s="325">
        <v>80.849999999999994</v>
      </c>
    </row>
    <row r="85" spans="1:9" x14ac:dyDescent="0.25">
      <c r="A85" s="324" t="s">
        <v>327</v>
      </c>
      <c r="B85" s="326" t="s">
        <v>588</v>
      </c>
      <c r="C85" s="324" t="s">
        <v>584</v>
      </c>
      <c r="D85" s="325">
        <v>0</v>
      </c>
      <c r="E85" s="325">
        <v>0</v>
      </c>
      <c r="F85" s="325">
        <v>81.819999999999993</v>
      </c>
      <c r="G85" s="325">
        <v>87.5</v>
      </c>
      <c r="H85" s="325">
        <v>66.67</v>
      </c>
      <c r="I85" s="325">
        <v>100</v>
      </c>
    </row>
    <row r="86" spans="1:9" x14ac:dyDescent="0.25">
      <c r="A86" s="324" t="s">
        <v>327</v>
      </c>
      <c r="B86" s="326" t="s">
        <v>588</v>
      </c>
      <c r="C86" s="324" t="s">
        <v>585</v>
      </c>
      <c r="D86" s="325">
        <v>0</v>
      </c>
      <c r="E86" s="325">
        <v>0</v>
      </c>
      <c r="F86" s="325">
        <v>8.33</v>
      </c>
      <c r="G86" s="325">
        <v>45.45</v>
      </c>
      <c r="H86" s="325">
        <v>62.5</v>
      </c>
      <c r="I86" s="325">
        <v>70</v>
      </c>
    </row>
    <row r="87" spans="1:9" x14ac:dyDescent="0.25">
      <c r="A87" s="324" t="s">
        <v>413</v>
      </c>
      <c r="B87" s="326" t="s">
        <v>586</v>
      </c>
      <c r="C87" s="324" t="s">
        <v>584</v>
      </c>
      <c r="D87" s="325">
        <v>0</v>
      </c>
      <c r="E87" s="325">
        <v>0</v>
      </c>
      <c r="F87" s="325">
        <v>27.27</v>
      </c>
      <c r="G87" s="325">
        <v>30.77</v>
      </c>
      <c r="H87" s="325">
        <v>45.45</v>
      </c>
      <c r="I87" s="325">
        <v>41.38</v>
      </c>
    </row>
    <row r="88" spans="1:9" x14ac:dyDescent="0.25">
      <c r="A88" s="324" t="s">
        <v>413</v>
      </c>
      <c r="B88" s="326" t="s">
        <v>587</v>
      </c>
      <c r="C88" s="324" t="s">
        <v>584</v>
      </c>
      <c r="D88" s="325">
        <v>0</v>
      </c>
      <c r="E88" s="325">
        <v>92.31</v>
      </c>
      <c r="F88" s="325">
        <v>77.78</v>
      </c>
      <c r="G88" s="325">
        <v>85.71</v>
      </c>
      <c r="H88" s="325">
        <v>76.47</v>
      </c>
      <c r="I88" s="325">
        <v>90</v>
      </c>
    </row>
    <row r="89" spans="1:9" x14ac:dyDescent="0.25">
      <c r="A89" s="324" t="s">
        <v>413</v>
      </c>
      <c r="B89" s="326" t="s">
        <v>588</v>
      </c>
      <c r="C89" s="324" t="s">
        <v>584</v>
      </c>
      <c r="D89" s="325">
        <v>0</v>
      </c>
      <c r="E89" s="325">
        <v>0</v>
      </c>
      <c r="F89" s="325">
        <v>100</v>
      </c>
      <c r="G89" s="325">
        <v>100</v>
      </c>
      <c r="H89" s="325">
        <v>50</v>
      </c>
      <c r="I89" s="325">
        <v>100</v>
      </c>
    </row>
    <row r="90" spans="1:9" x14ac:dyDescent="0.25">
      <c r="A90" s="324" t="s">
        <v>413</v>
      </c>
      <c r="B90" s="326" t="s">
        <v>588</v>
      </c>
      <c r="C90" s="324" t="s">
        <v>585</v>
      </c>
      <c r="D90" s="325">
        <v>0</v>
      </c>
      <c r="E90" s="325">
        <v>0</v>
      </c>
      <c r="F90" s="325">
        <v>0</v>
      </c>
      <c r="G90" s="325">
        <v>0</v>
      </c>
      <c r="H90" s="325">
        <v>100</v>
      </c>
      <c r="I90" s="325">
        <v>0</v>
      </c>
    </row>
    <row r="91" spans="1:9" x14ac:dyDescent="0.25">
      <c r="A91" s="324" t="s">
        <v>371</v>
      </c>
      <c r="B91" s="326" t="s">
        <v>586</v>
      </c>
      <c r="C91" s="324" t="s">
        <v>584</v>
      </c>
      <c r="D91" s="325">
        <v>0</v>
      </c>
      <c r="E91" s="325">
        <v>4.41</v>
      </c>
      <c r="F91" s="325">
        <v>48.57</v>
      </c>
      <c r="G91" s="325">
        <v>56.99</v>
      </c>
      <c r="H91" s="325">
        <v>47.31</v>
      </c>
      <c r="I91" s="325">
        <v>43.43</v>
      </c>
    </row>
    <row r="92" spans="1:9" x14ac:dyDescent="0.25">
      <c r="A92" s="324" t="s">
        <v>371</v>
      </c>
      <c r="B92" s="326" t="s">
        <v>586</v>
      </c>
      <c r="C92" s="324" t="s">
        <v>585</v>
      </c>
      <c r="D92" s="325">
        <v>0</v>
      </c>
      <c r="E92" s="325">
        <v>0</v>
      </c>
      <c r="F92" s="325">
        <v>16.670000000000002</v>
      </c>
      <c r="G92" s="325">
        <v>42.86</v>
      </c>
      <c r="H92" s="325">
        <v>72.73</v>
      </c>
      <c r="I92" s="325">
        <v>71.430000000000007</v>
      </c>
    </row>
    <row r="93" spans="1:9" x14ac:dyDescent="0.25">
      <c r="A93" s="324" t="s">
        <v>371</v>
      </c>
      <c r="B93" s="326" t="s">
        <v>587</v>
      </c>
      <c r="C93" s="324" t="s">
        <v>584</v>
      </c>
      <c r="D93" s="325">
        <v>0</v>
      </c>
      <c r="E93" s="325">
        <v>80.95</v>
      </c>
      <c r="F93" s="325">
        <v>76.739999999999995</v>
      </c>
      <c r="G93" s="325">
        <v>79.63</v>
      </c>
      <c r="H93" s="325">
        <v>88.24</v>
      </c>
      <c r="I93" s="325">
        <v>90.38</v>
      </c>
    </row>
    <row r="94" spans="1:9" x14ac:dyDescent="0.25">
      <c r="A94" s="324" t="s">
        <v>371</v>
      </c>
      <c r="B94" s="326" t="s">
        <v>587</v>
      </c>
      <c r="C94" s="324" t="s">
        <v>585</v>
      </c>
      <c r="D94" s="325">
        <v>0</v>
      </c>
      <c r="E94" s="325">
        <v>0</v>
      </c>
      <c r="F94" s="325">
        <v>0</v>
      </c>
      <c r="G94" s="325">
        <v>72.73</v>
      </c>
      <c r="H94" s="325">
        <v>83.33</v>
      </c>
      <c r="I94" s="325">
        <v>75</v>
      </c>
    </row>
    <row r="95" spans="1:9" x14ac:dyDescent="0.25">
      <c r="A95" s="324" t="s">
        <v>371</v>
      </c>
      <c r="B95" s="326" t="s">
        <v>588</v>
      </c>
      <c r="C95" s="324" t="s">
        <v>584</v>
      </c>
      <c r="D95" s="325">
        <v>0</v>
      </c>
      <c r="E95" s="325">
        <v>0</v>
      </c>
      <c r="F95" s="325">
        <v>0</v>
      </c>
      <c r="G95" s="325">
        <v>50</v>
      </c>
      <c r="H95" s="325">
        <v>100</v>
      </c>
      <c r="I95" s="325">
        <v>100</v>
      </c>
    </row>
    <row r="96" spans="1:9" x14ac:dyDescent="0.25">
      <c r="A96" s="324" t="s">
        <v>371</v>
      </c>
      <c r="B96" s="326" t="s">
        <v>588</v>
      </c>
      <c r="C96" s="324" t="s">
        <v>585</v>
      </c>
      <c r="D96" s="325">
        <v>0</v>
      </c>
      <c r="E96" s="325">
        <v>0</v>
      </c>
      <c r="F96" s="325">
        <v>0</v>
      </c>
      <c r="G96" s="325">
        <v>0</v>
      </c>
      <c r="H96" s="325">
        <v>0</v>
      </c>
      <c r="I96" s="325">
        <v>0</v>
      </c>
    </row>
    <row r="97" spans="1:9" x14ac:dyDescent="0.25">
      <c r="A97" s="324" t="s">
        <v>317</v>
      </c>
      <c r="B97" s="326" t="s">
        <v>586</v>
      </c>
      <c r="C97" s="324" t="s">
        <v>584</v>
      </c>
      <c r="D97" s="325">
        <v>0</v>
      </c>
      <c r="E97" s="325">
        <v>0</v>
      </c>
      <c r="F97" s="325">
        <v>28.57</v>
      </c>
      <c r="G97" s="325">
        <v>44.44</v>
      </c>
      <c r="H97" s="325">
        <v>64.290000000000006</v>
      </c>
      <c r="I97" s="325">
        <v>60</v>
      </c>
    </row>
    <row r="98" spans="1:9" x14ac:dyDescent="0.25">
      <c r="A98" s="324" t="s">
        <v>317</v>
      </c>
      <c r="B98" s="326" t="s">
        <v>586</v>
      </c>
      <c r="C98" s="324" t="s">
        <v>585</v>
      </c>
      <c r="D98" s="325">
        <v>0</v>
      </c>
      <c r="E98" s="325">
        <v>0</v>
      </c>
      <c r="F98" s="325">
        <v>0</v>
      </c>
      <c r="G98" s="325">
        <v>71.430000000000007</v>
      </c>
      <c r="H98" s="325">
        <v>100</v>
      </c>
      <c r="I98" s="325">
        <v>60</v>
      </c>
    </row>
    <row r="99" spans="1:9" x14ac:dyDescent="0.25">
      <c r="A99" s="324" t="s">
        <v>317</v>
      </c>
      <c r="B99" s="326" t="s">
        <v>587</v>
      </c>
      <c r="C99" s="324" t="s">
        <v>584</v>
      </c>
      <c r="D99" s="325">
        <v>0</v>
      </c>
      <c r="E99" s="325">
        <v>100</v>
      </c>
      <c r="F99" s="325">
        <v>80</v>
      </c>
      <c r="G99" s="325">
        <v>100</v>
      </c>
      <c r="H99" s="325">
        <v>87.5</v>
      </c>
      <c r="I99" s="325">
        <v>91.67</v>
      </c>
    </row>
    <row r="100" spans="1:9" x14ac:dyDescent="0.25">
      <c r="A100" s="324" t="s">
        <v>317</v>
      </c>
      <c r="B100" s="326" t="s">
        <v>587</v>
      </c>
      <c r="C100" s="324" t="s">
        <v>585</v>
      </c>
      <c r="D100" s="325">
        <v>0</v>
      </c>
      <c r="E100" s="325">
        <v>0</v>
      </c>
      <c r="F100" s="325">
        <v>0</v>
      </c>
      <c r="G100" s="325">
        <v>0</v>
      </c>
      <c r="H100" s="325">
        <v>0</v>
      </c>
      <c r="I100" s="325">
        <v>0</v>
      </c>
    </row>
    <row r="101" spans="1:9" x14ac:dyDescent="0.25">
      <c r="A101" s="324" t="s">
        <v>343</v>
      </c>
      <c r="B101" s="326" t="s">
        <v>583</v>
      </c>
      <c r="C101" s="324" t="s">
        <v>584</v>
      </c>
      <c r="D101" s="325">
        <v>0</v>
      </c>
      <c r="E101" s="325">
        <v>0</v>
      </c>
      <c r="F101" s="325">
        <v>55.36</v>
      </c>
      <c r="G101" s="325">
        <v>47.06</v>
      </c>
      <c r="H101" s="325">
        <v>53.49</v>
      </c>
      <c r="I101" s="325">
        <v>70.37</v>
      </c>
    </row>
    <row r="102" spans="1:9" x14ac:dyDescent="0.25">
      <c r="A102" s="324" t="s">
        <v>343</v>
      </c>
      <c r="B102" s="326" t="s">
        <v>583</v>
      </c>
      <c r="C102" s="324" t="s">
        <v>585</v>
      </c>
      <c r="D102" s="325">
        <v>0</v>
      </c>
      <c r="E102" s="325">
        <v>0</v>
      </c>
      <c r="F102" s="325">
        <v>0</v>
      </c>
      <c r="G102" s="325">
        <v>0</v>
      </c>
      <c r="H102" s="325">
        <v>0</v>
      </c>
      <c r="I102" s="325">
        <v>64.290000000000006</v>
      </c>
    </row>
    <row r="103" spans="1:9" x14ac:dyDescent="0.25">
      <c r="A103" s="324" t="s">
        <v>343</v>
      </c>
      <c r="B103" s="326" t="s">
        <v>586</v>
      </c>
      <c r="C103" s="324" t="s">
        <v>584</v>
      </c>
      <c r="D103" s="325">
        <v>0</v>
      </c>
      <c r="E103" s="325">
        <v>0</v>
      </c>
      <c r="F103" s="325">
        <v>0</v>
      </c>
      <c r="G103" s="325">
        <v>0</v>
      </c>
      <c r="H103" s="325">
        <v>0</v>
      </c>
      <c r="I103" s="325">
        <v>0</v>
      </c>
    </row>
    <row r="104" spans="1:9" x14ac:dyDescent="0.25">
      <c r="A104" s="324" t="s">
        <v>343</v>
      </c>
      <c r="B104" s="326" t="s">
        <v>586</v>
      </c>
      <c r="C104" s="324" t="s">
        <v>585</v>
      </c>
      <c r="D104" s="325">
        <v>0</v>
      </c>
      <c r="E104" s="325">
        <v>0</v>
      </c>
      <c r="F104" s="325">
        <v>0</v>
      </c>
      <c r="G104" s="325">
        <v>0</v>
      </c>
      <c r="H104" s="325">
        <v>0</v>
      </c>
      <c r="I104" s="325">
        <v>0</v>
      </c>
    </row>
  </sheetData>
  <mergeCells count="1">
    <mergeCell ref="A1:I1"/>
  </mergeCells>
  <pageMargins left="0.7" right="0.7" top="0.75" bottom="0.75" header="0.3" footer="0.3"/>
  <pageSetup paperSize="9" scale="6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view="pageBreakPreview" zoomScaleNormal="100" zoomScaleSheetLayoutView="100" workbookViewId="0">
      <selection activeCell="F33" sqref="F33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4" customFormat="1" ht="37.5" customHeight="1" x14ac:dyDescent="0.25">
      <c r="A1" s="633" t="s">
        <v>256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</row>
    <row r="2" spans="1:11" s="4" customFormat="1" ht="16.5" thickBot="1" x14ac:dyDescent="0.3">
      <c r="A2" s="35" t="s">
        <v>254</v>
      </c>
      <c r="B2" s="35"/>
    </row>
    <row r="3" spans="1:11" s="4" customFormat="1" ht="30.75" customHeight="1" x14ac:dyDescent="0.25">
      <c r="A3" s="643" t="s">
        <v>78</v>
      </c>
      <c r="B3" s="629" t="s">
        <v>79</v>
      </c>
      <c r="C3" s="579" t="s">
        <v>33</v>
      </c>
      <c r="D3" s="579" t="s">
        <v>80</v>
      </c>
      <c r="E3" s="641"/>
      <c r="F3" s="642"/>
      <c r="G3" s="629" t="s">
        <v>81</v>
      </c>
      <c r="H3" s="579" t="s">
        <v>33</v>
      </c>
      <c r="I3" s="579" t="s">
        <v>82</v>
      </c>
      <c r="J3" s="641"/>
      <c r="K3" s="642"/>
    </row>
    <row r="4" spans="1:11" s="4" customFormat="1" ht="32.25" thickBot="1" x14ac:dyDescent="0.3">
      <c r="A4" s="644"/>
      <c r="B4" s="630"/>
      <c r="C4" s="645"/>
      <c r="D4" s="195" t="s">
        <v>83</v>
      </c>
      <c r="E4" s="195" t="s">
        <v>84</v>
      </c>
      <c r="F4" s="63" t="s">
        <v>85</v>
      </c>
      <c r="G4" s="630"/>
      <c r="H4" s="645"/>
      <c r="I4" s="195" t="s">
        <v>83</v>
      </c>
      <c r="J4" s="195" t="s">
        <v>84</v>
      </c>
      <c r="K4" s="63" t="s">
        <v>85</v>
      </c>
    </row>
    <row r="5" spans="1:11" s="4" customFormat="1" x14ac:dyDescent="0.25">
      <c r="A5" s="359" t="s">
        <v>597</v>
      </c>
      <c r="B5" s="388">
        <v>26</v>
      </c>
      <c r="C5" s="361">
        <v>17</v>
      </c>
      <c r="D5" s="361">
        <v>105.63</v>
      </c>
      <c r="E5" s="361">
        <v>0</v>
      </c>
      <c r="F5" s="362">
        <v>0.9</v>
      </c>
      <c r="G5" s="360">
        <v>5</v>
      </c>
      <c r="H5" s="361">
        <v>3</v>
      </c>
      <c r="I5" s="361">
        <v>6.9</v>
      </c>
      <c r="J5" s="361">
        <v>11.63</v>
      </c>
      <c r="K5" s="362">
        <v>2.63</v>
      </c>
    </row>
    <row r="6" spans="1:11" s="4" customFormat="1" x14ac:dyDescent="0.25">
      <c r="A6" s="189" t="s">
        <v>598</v>
      </c>
      <c r="B6" s="389">
        <v>5</v>
      </c>
      <c r="C6" s="364">
        <v>4</v>
      </c>
      <c r="D6" s="364">
        <v>15.17</v>
      </c>
      <c r="E6" s="364">
        <v>0</v>
      </c>
      <c r="F6" s="365">
        <v>2.63</v>
      </c>
      <c r="G6" s="363">
        <v>8</v>
      </c>
      <c r="H6" s="364">
        <v>3</v>
      </c>
      <c r="I6" s="364">
        <v>0</v>
      </c>
      <c r="J6" s="364">
        <v>3.87</v>
      </c>
      <c r="K6" s="365">
        <v>13.13</v>
      </c>
    </row>
    <row r="7" spans="1:11" s="4" customFormat="1" x14ac:dyDescent="0.25">
      <c r="A7" s="189" t="s">
        <v>283</v>
      </c>
      <c r="B7" s="389">
        <v>47</v>
      </c>
      <c r="C7" s="364">
        <v>37</v>
      </c>
      <c r="D7" s="364">
        <v>204.43</v>
      </c>
      <c r="E7" s="364">
        <v>0</v>
      </c>
      <c r="F7" s="365">
        <v>0</v>
      </c>
      <c r="G7" s="363">
        <v>12</v>
      </c>
      <c r="H7" s="364">
        <v>10</v>
      </c>
      <c r="I7" s="364">
        <v>42.13</v>
      </c>
      <c r="J7" s="364">
        <v>0</v>
      </c>
      <c r="K7" s="365">
        <v>0</v>
      </c>
    </row>
    <row r="8" spans="1:11" x14ac:dyDescent="0.25">
      <c r="A8" s="189" t="s">
        <v>599</v>
      </c>
      <c r="B8" s="390">
        <v>24</v>
      </c>
      <c r="C8" s="367">
        <v>21</v>
      </c>
      <c r="D8" s="367">
        <v>70.73</v>
      </c>
      <c r="E8" s="367">
        <v>0</v>
      </c>
      <c r="F8" s="368">
        <v>0</v>
      </c>
      <c r="G8" s="366">
        <v>0</v>
      </c>
      <c r="H8" s="367">
        <v>0</v>
      </c>
      <c r="I8" s="367">
        <v>0</v>
      </c>
      <c r="J8" s="367">
        <v>0</v>
      </c>
      <c r="K8" s="368">
        <v>0</v>
      </c>
    </row>
    <row r="9" spans="1:11" ht="16.5" thickBot="1" x14ac:dyDescent="0.3">
      <c r="A9" s="189" t="s">
        <v>291</v>
      </c>
      <c r="B9" s="391">
        <v>30</v>
      </c>
      <c r="C9" s="371">
        <v>23</v>
      </c>
      <c r="D9" s="371">
        <v>115.57</v>
      </c>
      <c r="E9" s="371">
        <v>0</v>
      </c>
      <c r="F9" s="372">
        <v>0</v>
      </c>
      <c r="G9" s="370">
        <v>7</v>
      </c>
      <c r="H9" s="371">
        <v>5</v>
      </c>
      <c r="I9" s="371">
        <v>45.13</v>
      </c>
      <c r="J9" s="371">
        <v>0</v>
      </c>
      <c r="K9" s="372">
        <v>0</v>
      </c>
    </row>
    <row r="10" spans="1:11" ht="16.5" thickBot="1" x14ac:dyDescent="0.3">
      <c r="A10" s="118" t="s">
        <v>31</v>
      </c>
      <c r="B10" s="119">
        <f t="shared" ref="B10:K10" si="0">SUM(B5:B9)</f>
        <v>132</v>
      </c>
      <c r="C10" s="120">
        <f t="shared" si="0"/>
        <v>102</v>
      </c>
      <c r="D10" s="120">
        <f t="shared" si="0"/>
        <v>511.53000000000003</v>
      </c>
      <c r="E10" s="120">
        <f t="shared" si="0"/>
        <v>0</v>
      </c>
      <c r="F10" s="121">
        <f t="shared" si="0"/>
        <v>3.53</v>
      </c>
      <c r="G10" s="122">
        <f t="shared" si="0"/>
        <v>32</v>
      </c>
      <c r="H10" s="120">
        <f t="shared" si="0"/>
        <v>21</v>
      </c>
      <c r="I10" s="120">
        <f t="shared" si="0"/>
        <v>94.16</v>
      </c>
      <c r="J10" s="120">
        <f t="shared" si="0"/>
        <v>15.5</v>
      </c>
      <c r="K10" s="121">
        <f t="shared" si="0"/>
        <v>15.760000000000002</v>
      </c>
    </row>
    <row r="11" spans="1:11" ht="16.5" thickBot="1" x14ac:dyDescent="0.3">
      <c r="A11" s="118" t="s">
        <v>31</v>
      </c>
      <c r="B11" s="122">
        <f>SUM(B5:B10)</f>
        <v>264</v>
      </c>
      <c r="C11" s="120">
        <f>SUM(C5:C10)</f>
        <v>204</v>
      </c>
      <c r="D11" s="120">
        <f t="shared" ref="D11:K11" si="1">SUM(D5:D10)</f>
        <v>1023.0600000000001</v>
      </c>
      <c r="E11" s="120">
        <f t="shared" si="1"/>
        <v>0</v>
      </c>
      <c r="F11" s="121">
        <f t="shared" si="1"/>
        <v>7.06</v>
      </c>
      <c r="G11" s="122">
        <f t="shared" ref="G11" si="2">SUM(G5:G10)</f>
        <v>64</v>
      </c>
      <c r="H11" s="120">
        <f t="shared" si="1"/>
        <v>42</v>
      </c>
      <c r="I11" s="120">
        <f t="shared" si="1"/>
        <v>188.32</v>
      </c>
      <c r="J11" s="120">
        <f t="shared" si="1"/>
        <v>31</v>
      </c>
      <c r="K11" s="121">
        <f t="shared" si="1"/>
        <v>31.520000000000003</v>
      </c>
    </row>
    <row r="13" spans="1:11" ht="16.5" thickBot="1" x14ac:dyDescent="0.3">
      <c r="A13" s="35" t="s">
        <v>77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33.75" customHeight="1" x14ac:dyDescent="0.25">
      <c r="A14" s="634" t="s">
        <v>78</v>
      </c>
      <c r="B14" s="631" t="s">
        <v>79</v>
      </c>
      <c r="C14" s="636" t="s">
        <v>33</v>
      </c>
      <c r="D14" s="638" t="s">
        <v>80</v>
      </c>
      <c r="E14" s="639"/>
      <c r="F14" s="640"/>
      <c r="G14" s="631" t="s">
        <v>81</v>
      </c>
      <c r="H14" s="636" t="s">
        <v>33</v>
      </c>
      <c r="I14" s="638" t="s">
        <v>82</v>
      </c>
      <c r="J14" s="639"/>
      <c r="K14" s="640"/>
    </row>
    <row r="15" spans="1:11" ht="32.25" thickBot="1" x14ac:dyDescent="0.3">
      <c r="A15" s="635"/>
      <c r="B15" s="632"/>
      <c r="C15" s="637"/>
      <c r="D15" s="195" t="s">
        <v>83</v>
      </c>
      <c r="E15" s="195" t="s">
        <v>84</v>
      </c>
      <c r="F15" s="63" t="s">
        <v>85</v>
      </c>
      <c r="G15" s="632"/>
      <c r="H15" s="637"/>
      <c r="I15" s="195" t="s">
        <v>83</v>
      </c>
      <c r="J15" s="195" t="s">
        <v>84</v>
      </c>
      <c r="K15" s="63" t="s">
        <v>85</v>
      </c>
    </row>
    <row r="16" spans="1:11" x14ac:dyDescent="0.25">
      <c r="A16" s="166" t="s">
        <v>600</v>
      </c>
      <c r="B16" s="111">
        <v>8</v>
      </c>
      <c r="C16" s="62">
        <v>5</v>
      </c>
      <c r="D16" s="62">
        <v>19.940000000000001</v>
      </c>
      <c r="E16" s="62">
        <v>6.03</v>
      </c>
      <c r="F16" s="112">
        <v>0</v>
      </c>
      <c r="G16" s="111">
        <v>0</v>
      </c>
      <c r="H16" s="62">
        <v>0</v>
      </c>
      <c r="I16" s="62">
        <v>0</v>
      </c>
      <c r="J16" s="62">
        <v>0</v>
      </c>
      <c r="K16" s="112">
        <v>0</v>
      </c>
    </row>
    <row r="17" spans="1:11" x14ac:dyDescent="0.25">
      <c r="A17" s="166" t="s">
        <v>598</v>
      </c>
      <c r="B17" s="116">
        <v>0</v>
      </c>
      <c r="C17" s="115">
        <v>0</v>
      </c>
      <c r="D17" s="115">
        <v>0</v>
      </c>
      <c r="E17" s="115">
        <v>0</v>
      </c>
      <c r="F17" s="117">
        <v>0</v>
      </c>
      <c r="G17" s="116">
        <v>0</v>
      </c>
      <c r="H17" s="115">
        <v>0</v>
      </c>
      <c r="I17" s="115">
        <v>0</v>
      </c>
      <c r="J17" s="115">
        <v>0</v>
      </c>
      <c r="K17" s="117">
        <v>0</v>
      </c>
    </row>
    <row r="18" spans="1:11" x14ac:dyDescent="0.25">
      <c r="A18" s="166" t="s">
        <v>283</v>
      </c>
      <c r="B18" s="116">
        <v>22</v>
      </c>
      <c r="C18" s="115">
        <v>18</v>
      </c>
      <c r="D18" s="115">
        <v>102.27</v>
      </c>
      <c r="E18" s="115">
        <v>0</v>
      </c>
      <c r="F18" s="117">
        <v>0</v>
      </c>
      <c r="G18" s="116">
        <v>2</v>
      </c>
      <c r="H18" s="115">
        <v>1</v>
      </c>
      <c r="I18" s="115">
        <v>7.13</v>
      </c>
      <c r="J18" s="115">
        <v>0</v>
      </c>
      <c r="K18" s="117">
        <v>0</v>
      </c>
    </row>
    <row r="19" spans="1:11" x14ac:dyDescent="0.25">
      <c r="A19" s="166" t="s">
        <v>599</v>
      </c>
      <c r="B19" s="113">
        <v>10</v>
      </c>
      <c r="C19" s="2">
        <v>10</v>
      </c>
      <c r="D19" s="2">
        <v>23.77</v>
      </c>
      <c r="E19" s="2">
        <v>0</v>
      </c>
      <c r="F19" s="114">
        <v>0</v>
      </c>
      <c r="G19" s="113">
        <v>0</v>
      </c>
      <c r="H19" s="2">
        <v>0</v>
      </c>
      <c r="I19" s="2">
        <v>0</v>
      </c>
      <c r="J19" s="2">
        <v>0</v>
      </c>
      <c r="K19" s="114">
        <v>0</v>
      </c>
    </row>
    <row r="20" spans="1:11" ht="16.5" thickBot="1" x14ac:dyDescent="0.3">
      <c r="A20" s="166" t="s">
        <v>291</v>
      </c>
      <c r="B20" s="113">
        <v>10</v>
      </c>
      <c r="C20" s="2">
        <v>5</v>
      </c>
      <c r="D20" s="2">
        <v>38.97</v>
      </c>
      <c r="E20" s="2">
        <v>0</v>
      </c>
      <c r="F20" s="114">
        <v>0</v>
      </c>
      <c r="G20" s="113">
        <v>2</v>
      </c>
      <c r="H20" s="2">
        <v>2</v>
      </c>
      <c r="I20" s="2">
        <v>0</v>
      </c>
      <c r="J20" s="2">
        <v>0</v>
      </c>
      <c r="K20" s="114">
        <v>4.7699999999999996</v>
      </c>
    </row>
    <row r="21" spans="1:11" ht="16.5" thickBot="1" x14ac:dyDescent="0.3">
      <c r="A21" s="127" t="s">
        <v>31</v>
      </c>
      <c r="B21" s="122">
        <f t="shared" ref="B21:K21" si="3">SUM(B16:B20)</f>
        <v>50</v>
      </c>
      <c r="C21" s="120">
        <f t="shared" si="3"/>
        <v>38</v>
      </c>
      <c r="D21" s="120">
        <f t="shared" si="3"/>
        <v>184.95</v>
      </c>
      <c r="E21" s="120">
        <f t="shared" si="3"/>
        <v>6.03</v>
      </c>
      <c r="F21" s="121">
        <f t="shared" si="3"/>
        <v>0</v>
      </c>
      <c r="G21" s="122">
        <f t="shared" si="3"/>
        <v>4</v>
      </c>
      <c r="H21" s="120">
        <f t="shared" si="3"/>
        <v>3</v>
      </c>
      <c r="I21" s="120">
        <f t="shared" si="3"/>
        <v>7.13</v>
      </c>
      <c r="J21" s="120">
        <f t="shared" si="3"/>
        <v>0</v>
      </c>
      <c r="K21" s="121">
        <f t="shared" si="3"/>
        <v>4.7699999999999996</v>
      </c>
    </row>
    <row r="22" spans="1:11" ht="16.5" thickBot="1" x14ac:dyDescent="0.3">
      <c r="A22" s="127" t="s">
        <v>31</v>
      </c>
      <c r="B22" s="122">
        <f>SUM(B16:B21)</f>
        <v>100</v>
      </c>
      <c r="C22" s="120">
        <f>SUM(C16:C21)</f>
        <v>76</v>
      </c>
      <c r="D22" s="120">
        <f t="shared" ref="D22:K22" si="4">SUM(D16:D21)</f>
        <v>369.9</v>
      </c>
      <c r="E22" s="120">
        <f t="shared" si="4"/>
        <v>12.06</v>
      </c>
      <c r="F22" s="121">
        <f t="shared" si="4"/>
        <v>0</v>
      </c>
      <c r="G22" s="122">
        <f t="shared" ref="G22" si="5">SUM(G16:G21)</f>
        <v>8</v>
      </c>
      <c r="H22" s="120">
        <f t="shared" si="4"/>
        <v>6</v>
      </c>
      <c r="I22" s="120">
        <f t="shared" si="4"/>
        <v>14.26</v>
      </c>
      <c r="J22" s="120">
        <f t="shared" si="4"/>
        <v>0</v>
      </c>
      <c r="K22" s="121">
        <f t="shared" si="4"/>
        <v>9.5399999999999991</v>
      </c>
    </row>
    <row r="23" spans="1:11" ht="16.5" thickBo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5">
      <c r="A24" s="128" t="s">
        <v>86</v>
      </c>
      <c r="B24" s="130">
        <f>+B11-B22</f>
        <v>164</v>
      </c>
      <c r="C24" s="123">
        <f>+C11-C22</f>
        <v>128</v>
      </c>
      <c r="D24" s="123">
        <f t="shared" ref="D24:K24" si="6">+D11-D22</f>
        <v>653.16000000000008</v>
      </c>
      <c r="E24" s="123">
        <f t="shared" si="6"/>
        <v>-12.06</v>
      </c>
      <c r="F24" s="124">
        <f t="shared" si="6"/>
        <v>7.06</v>
      </c>
      <c r="G24" s="130">
        <f t="shared" ref="G24" si="7">+G11-G22</f>
        <v>56</v>
      </c>
      <c r="H24" s="123">
        <f t="shared" si="6"/>
        <v>36</v>
      </c>
      <c r="I24" s="123">
        <f t="shared" si="6"/>
        <v>174.06</v>
      </c>
      <c r="J24" s="123">
        <f t="shared" si="6"/>
        <v>31</v>
      </c>
      <c r="K24" s="124">
        <f t="shared" si="6"/>
        <v>21.980000000000004</v>
      </c>
    </row>
    <row r="25" spans="1:11" ht="16.5" thickBot="1" x14ac:dyDescent="0.3">
      <c r="A25" s="129" t="s">
        <v>87</v>
      </c>
      <c r="B25" s="131">
        <f>+IFERROR(B24/B22,0)*100</f>
        <v>164</v>
      </c>
      <c r="C25" s="125">
        <f>+IFERROR(C24/C22,0)*100</f>
        <v>168.42105263157893</v>
      </c>
      <c r="D25" s="125">
        <f t="shared" ref="D25:K25" si="8">+IFERROR(D24/D22,0)*100</f>
        <v>176.57745336577457</v>
      </c>
      <c r="E25" s="125">
        <f t="shared" si="8"/>
        <v>-100</v>
      </c>
      <c r="F25" s="126">
        <f t="shared" si="8"/>
        <v>0</v>
      </c>
      <c r="G25" s="131">
        <f t="shared" ref="G25" si="9">+IFERROR(G24/G22,0)*100</f>
        <v>700</v>
      </c>
      <c r="H25" s="125">
        <f t="shared" si="8"/>
        <v>600</v>
      </c>
      <c r="I25" s="125">
        <f t="shared" si="8"/>
        <v>1220.6171107994389</v>
      </c>
      <c r="J25" s="125">
        <f t="shared" si="8"/>
        <v>0</v>
      </c>
      <c r="K25" s="126">
        <f t="shared" si="8"/>
        <v>230.39832285115313</v>
      </c>
    </row>
    <row r="26" spans="1:11" x14ac:dyDescent="0.25">
      <c r="J26" s="16"/>
      <c r="K26" s="16"/>
    </row>
  </sheetData>
  <mergeCells count="15">
    <mergeCell ref="G3:G4"/>
    <mergeCell ref="G14:G15"/>
    <mergeCell ref="A1:K1"/>
    <mergeCell ref="A14:A15"/>
    <mergeCell ref="C14:C15"/>
    <mergeCell ref="D14:F14"/>
    <mergeCell ref="H14:H15"/>
    <mergeCell ref="I14:K14"/>
    <mergeCell ref="B14:B15"/>
    <mergeCell ref="I3:K3"/>
    <mergeCell ref="A3:A4"/>
    <mergeCell ref="H3:H4"/>
    <mergeCell ref="C3:C4"/>
    <mergeCell ref="D3:F3"/>
    <mergeCell ref="B3:B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view="pageBreakPreview" zoomScaleNormal="100" zoomScaleSheetLayoutView="100" workbookViewId="0">
      <selection activeCell="C4" sqref="C4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5" width="11.875" customWidth="1"/>
    <col min="6" max="6" width="12.125" customWidth="1"/>
    <col min="7" max="8" width="10.625" customWidth="1"/>
  </cols>
  <sheetData>
    <row r="1" spans="1:10" ht="48" customHeight="1" thickBot="1" x14ac:dyDescent="0.3">
      <c r="A1" s="633" t="s">
        <v>237</v>
      </c>
      <c r="B1" s="633"/>
      <c r="C1" s="633"/>
      <c r="D1" s="633"/>
      <c r="E1" s="633"/>
      <c r="F1" s="633"/>
      <c r="G1" s="4"/>
      <c r="H1" s="4"/>
      <c r="I1" s="11"/>
      <c r="J1" s="11"/>
    </row>
    <row r="2" spans="1:10" ht="48" thickBot="1" x14ac:dyDescent="0.3">
      <c r="A2" s="422" t="s">
        <v>88</v>
      </c>
      <c r="B2" s="419" t="s">
        <v>89</v>
      </c>
      <c r="C2" s="419" t="s">
        <v>90</v>
      </c>
      <c r="D2" s="419" t="s">
        <v>91</v>
      </c>
      <c r="E2" s="419" t="s">
        <v>92</v>
      </c>
      <c r="F2" s="420" t="s">
        <v>93</v>
      </c>
      <c r="G2" s="19"/>
      <c r="H2" s="19"/>
    </row>
    <row r="3" spans="1:10" x14ac:dyDescent="0.25">
      <c r="A3" s="414">
        <v>1</v>
      </c>
      <c r="B3" s="414" t="s">
        <v>601</v>
      </c>
      <c r="C3" s="414" t="s">
        <v>290</v>
      </c>
      <c r="D3" s="465">
        <v>44321</v>
      </c>
      <c r="E3" s="465">
        <v>44614</v>
      </c>
      <c r="F3" s="421" t="s">
        <v>602</v>
      </c>
      <c r="G3" s="15"/>
      <c r="H3" s="15"/>
    </row>
    <row r="4" spans="1:10" x14ac:dyDescent="0.25">
      <c r="A4" s="414">
        <v>2</v>
      </c>
      <c r="B4" s="414" t="s">
        <v>603</v>
      </c>
      <c r="C4" s="414" t="s">
        <v>287</v>
      </c>
      <c r="D4" s="465">
        <v>44323</v>
      </c>
      <c r="E4" s="465">
        <v>44614</v>
      </c>
      <c r="F4" s="421" t="s">
        <v>602</v>
      </c>
      <c r="G4" s="15"/>
      <c r="H4" s="15"/>
    </row>
    <row r="5" spans="1:10" x14ac:dyDescent="0.25">
      <c r="A5" s="414">
        <v>3</v>
      </c>
      <c r="B5" s="414" t="s">
        <v>604</v>
      </c>
      <c r="C5" s="414" t="s">
        <v>518</v>
      </c>
      <c r="D5" s="465">
        <v>44473</v>
      </c>
      <c r="E5" s="465">
        <v>44614</v>
      </c>
      <c r="F5" s="421" t="s">
        <v>602</v>
      </c>
      <c r="G5" s="15"/>
      <c r="H5" s="15"/>
    </row>
    <row r="6" spans="1:10" x14ac:dyDescent="0.25">
      <c r="A6" s="414">
        <v>4</v>
      </c>
      <c r="B6" s="414" t="s">
        <v>605</v>
      </c>
      <c r="C6" s="414" t="s">
        <v>288</v>
      </c>
      <c r="D6" s="465">
        <v>44321</v>
      </c>
      <c r="E6" s="465">
        <v>44690</v>
      </c>
      <c r="F6" s="421" t="s">
        <v>606</v>
      </c>
      <c r="G6" s="15"/>
      <c r="H6" s="15"/>
    </row>
    <row r="7" spans="1:10" x14ac:dyDescent="0.25">
      <c r="A7" s="414">
        <v>5</v>
      </c>
      <c r="B7" s="393" t="s">
        <v>607</v>
      </c>
      <c r="C7" s="393" t="s">
        <v>284</v>
      </c>
      <c r="D7" s="464">
        <v>44470</v>
      </c>
      <c r="E7" s="464">
        <v>44690</v>
      </c>
      <c r="F7" s="421" t="s">
        <v>602</v>
      </c>
      <c r="G7" s="15"/>
      <c r="H7" s="15"/>
    </row>
    <row r="8" spans="1:10" x14ac:dyDescent="0.25">
      <c r="A8" s="414">
        <v>6</v>
      </c>
      <c r="B8" s="393" t="s">
        <v>608</v>
      </c>
      <c r="C8" s="393" t="s">
        <v>300</v>
      </c>
      <c r="D8" s="464">
        <v>44470</v>
      </c>
      <c r="E8" s="464">
        <v>44690</v>
      </c>
      <c r="F8" s="421" t="s">
        <v>602</v>
      </c>
      <c r="G8" s="15"/>
      <c r="H8" s="15"/>
    </row>
    <row r="9" spans="1:10" x14ac:dyDescent="0.25">
      <c r="A9" s="414">
        <v>7</v>
      </c>
      <c r="B9" s="393" t="s">
        <v>609</v>
      </c>
      <c r="C9" s="393" t="s">
        <v>518</v>
      </c>
      <c r="D9" s="464">
        <v>44536</v>
      </c>
      <c r="E9" s="464">
        <v>44690</v>
      </c>
      <c r="F9" s="421" t="s">
        <v>602</v>
      </c>
      <c r="G9" s="15"/>
      <c r="H9" s="15"/>
    </row>
    <row r="10" spans="1:10" ht="12.75" customHeight="1" x14ac:dyDescent="0.25">
      <c r="A10" s="414">
        <v>8</v>
      </c>
      <c r="B10" s="393" t="s">
        <v>610</v>
      </c>
      <c r="C10" s="393" t="s">
        <v>303</v>
      </c>
      <c r="D10" s="464">
        <v>44505</v>
      </c>
      <c r="E10" s="464">
        <v>44736</v>
      </c>
      <c r="F10" s="421" t="s">
        <v>602</v>
      </c>
      <c r="G10" s="15"/>
      <c r="H10" s="15"/>
    </row>
    <row r="11" spans="1:10" ht="16.5" customHeight="1" x14ac:dyDescent="0.25">
      <c r="A11" s="414">
        <v>9</v>
      </c>
      <c r="B11" s="393" t="s">
        <v>611</v>
      </c>
      <c r="C11" s="393" t="s">
        <v>292</v>
      </c>
      <c r="D11" s="464">
        <v>44580</v>
      </c>
      <c r="E11" s="464">
        <v>44736</v>
      </c>
      <c r="F11" s="421" t="s">
        <v>606</v>
      </c>
      <c r="G11" s="15"/>
      <c r="H11" s="15"/>
    </row>
    <row r="12" spans="1:10" x14ac:dyDescent="0.25">
      <c r="A12" s="414">
        <v>10</v>
      </c>
      <c r="B12" s="393" t="s">
        <v>612</v>
      </c>
      <c r="C12" s="393" t="s">
        <v>279</v>
      </c>
      <c r="D12" s="464">
        <v>44588</v>
      </c>
      <c r="E12" s="464">
        <v>44736</v>
      </c>
      <c r="F12" s="421" t="s">
        <v>602</v>
      </c>
      <c r="G12" s="7"/>
      <c r="H12" s="7"/>
    </row>
    <row r="13" spans="1:10" x14ac:dyDescent="0.25">
      <c r="A13" s="414">
        <v>11</v>
      </c>
      <c r="B13" s="393" t="s">
        <v>613</v>
      </c>
      <c r="C13" s="393" t="s">
        <v>280</v>
      </c>
      <c r="D13" s="464">
        <v>44651</v>
      </c>
      <c r="E13" s="464">
        <v>44881</v>
      </c>
      <c r="F13" s="421" t="s">
        <v>602</v>
      </c>
      <c r="G13" s="7"/>
      <c r="H13" s="7"/>
    </row>
    <row r="14" spans="1:10" ht="16.5" thickBot="1" x14ac:dyDescent="0.3">
      <c r="A14" s="394"/>
      <c r="B14" s="394"/>
      <c r="C14" s="394"/>
      <c r="D14" s="394"/>
      <c r="E14" s="394"/>
      <c r="F14" s="396"/>
      <c r="G14" s="7"/>
      <c r="H14" s="7"/>
    </row>
    <row r="15" spans="1:10" ht="48" thickBot="1" x14ac:dyDescent="0.3">
      <c r="A15" s="392"/>
      <c r="B15" s="423" t="s">
        <v>94</v>
      </c>
      <c r="C15" s="415"/>
      <c r="D15" s="420" t="s">
        <v>95</v>
      </c>
      <c r="E15" s="394"/>
      <c r="F15" s="396"/>
      <c r="G15" s="7"/>
      <c r="H15" s="7"/>
    </row>
    <row r="16" spans="1:10" x14ac:dyDescent="0.25">
      <c r="A16" s="392"/>
      <c r="B16" s="397" t="s">
        <v>238</v>
      </c>
      <c r="C16" s="398">
        <v>8</v>
      </c>
      <c r="D16" s="414">
        <v>1</v>
      </c>
      <c r="E16" s="394"/>
      <c r="F16" s="394"/>
      <c r="G16" s="7"/>
      <c r="H16" s="7"/>
    </row>
    <row r="17" spans="2:6" x14ac:dyDescent="0.25">
      <c r="B17" s="397" t="s">
        <v>239</v>
      </c>
      <c r="C17" s="399">
        <v>0</v>
      </c>
      <c r="D17" s="393">
        <v>0</v>
      </c>
      <c r="E17" s="394"/>
      <c r="F17" s="394"/>
    </row>
    <row r="18" spans="2:6" x14ac:dyDescent="0.25">
      <c r="B18" s="397" t="s">
        <v>240</v>
      </c>
      <c r="C18" s="399">
        <v>11</v>
      </c>
      <c r="D18" s="393">
        <v>2</v>
      </c>
      <c r="E18" s="394"/>
      <c r="F18" s="394"/>
    </row>
    <row r="19" spans="2:6" ht="18" customHeight="1" x14ac:dyDescent="0.25">
      <c r="B19" s="395" t="s">
        <v>96</v>
      </c>
      <c r="C19" s="399">
        <v>0</v>
      </c>
      <c r="D19" s="393">
        <v>0</v>
      </c>
      <c r="E19" s="394"/>
      <c r="F19" s="394"/>
    </row>
    <row r="20" spans="2:6" ht="31.5" customHeight="1" x14ac:dyDescent="0.25">
      <c r="B20" s="393" t="s">
        <v>97</v>
      </c>
      <c r="C20" s="399"/>
      <c r="D20" s="393"/>
      <c r="E20" s="394"/>
      <c r="F20" s="394"/>
    </row>
    <row r="21" spans="2:6" ht="32.25" customHeight="1" x14ac:dyDescent="0.25">
      <c r="B21" s="393" t="s">
        <v>98</v>
      </c>
      <c r="C21" s="399"/>
      <c r="D21" s="393"/>
      <c r="E21" s="394"/>
      <c r="F21" s="394"/>
    </row>
    <row r="22" spans="2:6" x14ac:dyDescent="0.25">
      <c r="B22" s="393" t="s">
        <v>99</v>
      </c>
      <c r="C22" s="399"/>
      <c r="D22" s="393"/>
      <c r="E22" s="394"/>
      <c r="F22" s="394"/>
    </row>
    <row r="23" spans="2:6" ht="16.5" thickBot="1" x14ac:dyDescent="0.3">
      <c r="B23" s="394"/>
      <c r="C23" s="394"/>
      <c r="D23" s="394"/>
      <c r="E23" s="394"/>
      <c r="F23" s="394"/>
    </row>
    <row r="24" spans="2:6" ht="16.5" thickBot="1" x14ac:dyDescent="0.3">
      <c r="B24" s="424" t="s">
        <v>100</v>
      </c>
      <c r="C24" s="425" t="s">
        <v>101</v>
      </c>
      <c r="D24" s="392"/>
      <c r="E24" s="394"/>
      <c r="F24" s="394"/>
    </row>
    <row r="25" spans="2:6" x14ac:dyDescent="0.25">
      <c r="B25" s="404">
        <v>11</v>
      </c>
      <c r="C25" s="397">
        <v>49.7</v>
      </c>
      <c r="D25" s="401"/>
      <c r="E25" s="394"/>
      <c r="F25" s="394"/>
    </row>
  </sheetData>
  <mergeCells count="1">
    <mergeCell ref="A1:F1"/>
  </mergeCells>
  <phoneticPr fontId="2" type="noConversion"/>
  <pageMargins left="0.75" right="0.75" top="1" bottom="1" header="0.4921259845" footer="0.4921259845"/>
  <pageSetup paperSize="9"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view="pageBreakPreview" zoomScaleNormal="100" zoomScaleSheetLayoutView="100" workbookViewId="0">
      <selection activeCell="E34" sqref="E34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6.5" customWidth="1"/>
    <col min="5" max="5" width="15.375" customWidth="1"/>
    <col min="6" max="6" width="20.375" customWidth="1"/>
    <col min="7" max="7" width="12.625" customWidth="1"/>
  </cols>
  <sheetData>
    <row r="1" spans="1:7" ht="48" customHeight="1" thickBot="1" x14ac:dyDescent="0.35">
      <c r="A1" s="646" t="s">
        <v>241</v>
      </c>
      <c r="B1" s="646"/>
      <c r="C1" s="646"/>
      <c r="D1" s="646"/>
      <c r="E1" s="646"/>
      <c r="F1" s="646"/>
      <c r="G1" s="24"/>
    </row>
    <row r="2" spans="1:7" ht="32.25" thickBot="1" x14ac:dyDescent="0.3">
      <c r="A2" s="427" t="s">
        <v>88</v>
      </c>
      <c r="B2" s="416" t="s">
        <v>89</v>
      </c>
      <c r="C2" s="416" t="s">
        <v>90</v>
      </c>
      <c r="D2" s="416" t="s">
        <v>91</v>
      </c>
      <c r="E2" s="416" t="s">
        <v>102</v>
      </c>
      <c r="F2" s="417" t="s">
        <v>93</v>
      </c>
      <c r="G2" s="10"/>
    </row>
    <row r="3" spans="1:7" x14ac:dyDescent="0.25">
      <c r="A3" s="402">
        <v>1</v>
      </c>
      <c r="B3" s="402" t="s">
        <v>614</v>
      </c>
      <c r="C3" s="402" t="s">
        <v>518</v>
      </c>
      <c r="D3" s="467">
        <v>44361</v>
      </c>
      <c r="E3" s="467">
        <v>44628</v>
      </c>
      <c r="F3" s="400" t="s">
        <v>602</v>
      </c>
      <c r="G3" s="15"/>
    </row>
    <row r="4" spans="1:7" x14ac:dyDescent="0.25">
      <c r="A4" s="402">
        <v>2</v>
      </c>
      <c r="B4" s="413" t="s">
        <v>615</v>
      </c>
      <c r="C4" s="413" t="s">
        <v>518</v>
      </c>
      <c r="D4" s="466">
        <v>44363</v>
      </c>
      <c r="E4" s="466">
        <v>44628</v>
      </c>
      <c r="F4" s="426" t="s">
        <v>606</v>
      </c>
      <c r="G4" s="15"/>
    </row>
    <row r="5" spans="1:7" x14ac:dyDescent="0.25">
      <c r="A5" s="402">
        <v>3</v>
      </c>
      <c r="B5" s="402" t="s">
        <v>616</v>
      </c>
      <c r="C5" s="402" t="s">
        <v>518</v>
      </c>
      <c r="D5" s="467">
        <v>44448</v>
      </c>
      <c r="E5" s="467">
        <v>44628</v>
      </c>
      <c r="F5" s="400" t="s">
        <v>602</v>
      </c>
      <c r="G5" s="15"/>
    </row>
    <row r="6" spans="1:7" x14ac:dyDescent="0.25">
      <c r="A6" s="402">
        <v>4</v>
      </c>
      <c r="B6" s="402" t="s">
        <v>617</v>
      </c>
      <c r="C6" s="402" t="s">
        <v>304</v>
      </c>
      <c r="D6" s="467">
        <v>44321</v>
      </c>
      <c r="E6" s="467">
        <v>44713</v>
      </c>
      <c r="F6" s="400" t="s">
        <v>602</v>
      </c>
      <c r="G6" s="15"/>
    </row>
    <row r="7" spans="1:7" x14ac:dyDescent="0.25">
      <c r="A7" s="402">
        <v>5</v>
      </c>
      <c r="B7" s="402" t="s">
        <v>618</v>
      </c>
      <c r="C7" s="402" t="s">
        <v>300</v>
      </c>
      <c r="D7" s="467">
        <v>44470</v>
      </c>
      <c r="E7" s="467">
        <v>44713</v>
      </c>
      <c r="F7" s="400" t="s">
        <v>602</v>
      </c>
      <c r="G7" s="15"/>
    </row>
    <row r="8" spans="1:7" x14ac:dyDescent="0.25">
      <c r="A8" s="402">
        <v>6</v>
      </c>
      <c r="B8" s="402" t="s">
        <v>619</v>
      </c>
      <c r="C8" s="402" t="s">
        <v>285</v>
      </c>
      <c r="D8" s="467">
        <v>44470</v>
      </c>
      <c r="E8" s="467">
        <v>44713</v>
      </c>
      <c r="F8" s="400" t="s">
        <v>606</v>
      </c>
      <c r="G8" s="15"/>
    </row>
    <row r="9" spans="1:7" x14ac:dyDescent="0.25">
      <c r="A9" s="402">
        <v>7</v>
      </c>
      <c r="B9" s="402" t="s">
        <v>620</v>
      </c>
      <c r="C9" s="402" t="s">
        <v>288</v>
      </c>
      <c r="D9" s="467">
        <v>44470</v>
      </c>
      <c r="E9" s="467">
        <v>44713</v>
      </c>
      <c r="F9" s="400" t="s">
        <v>602</v>
      </c>
      <c r="G9" s="15"/>
    </row>
    <row r="10" spans="1:7" x14ac:dyDescent="0.25">
      <c r="A10" s="402">
        <v>8</v>
      </c>
      <c r="B10" s="402" t="s">
        <v>621</v>
      </c>
      <c r="C10" s="402" t="s">
        <v>287</v>
      </c>
      <c r="D10" s="467">
        <v>44505</v>
      </c>
      <c r="E10" s="467">
        <v>44713</v>
      </c>
      <c r="F10" s="400" t="s">
        <v>606</v>
      </c>
      <c r="G10" s="7"/>
    </row>
    <row r="11" spans="1:7" x14ac:dyDescent="0.25">
      <c r="A11" s="402">
        <v>9</v>
      </c>
      <c r="B11" s="402" t="s">
        <v>622</v>
      </c>
      <c r="C11" s="402" t="s">
        <v>284</v>
      </c>
      <c r="D11" s="467">
        <v>44505</v>
      </c>
      <c r="E11" s="467">
        <v>44713</v>
      </c>
      <c r="F11" s="400" t="s">
        <v>602</v>
      </c>
      <c r="G11" s="7"/>
    </row>
    <row r="12" spans="1:7" ht="14.25" customHeight="1" x14ac:dyDescent="0.25">
      <c r="A12" s="402">
        <v>10</v>
      </c>
      <c r="B12" s="408" t="s">
        <v>623</v>
      </c>
      <c r="C12" s="408" t="s">
        <v>290</v>
      </c>
      <c r="D12" s="467">
        <v>44505</v>
      </c>
      <c r="E12" s="467">
        <v>44713</v>
      </c>
      <c r="F12" s="468" t="s">
        <v>602</v>
      </c>
      <c r="G12" s="7"/>
    </row>
    <row r="13" spans="1:7" x14ac:dyDescent="0.25">
      <c r="A13" s="402">
        <v>11</v>
      </c>
      <c r="B13" s="402" t="s">
        <v>624</v>
      </c>
      <c r="C13" s="402" t="s">
        <v>285</v>
      </c>
      <c r="D13" s="467">
        <v>44505</v>
      </c>
      <c r="E13" s="467">
        <v>44713</v>
      </c>
      <c r="F13" s="400" t="s">
        <v>602</v>
      </c>
      <c r="G13" s="7"/>
    </row>
    <row r="14" spans="1:7" x14ac:dyDescent="0.25">
      <c r="A14" s="402">
        <v>12</v>
      </c>
      <c r="B14" s="402" t="s">
        <v>625</v>
      </c>
      <c r="C14" s="402" t="s">
        <v>301</v>
      </c>
      <c r="D14" s="467">
        <v>44531</v>
      </c>
      <c r="E14" s="467">
        <v>44713</v>
      </c>
      <c r="F14" s="400" t="s">
        <v>602</v>
      </c>
      <c r="G14" s="7"/>
    </row>
    <row r="15" spans="1:7" x14ac:dyDescent="0.25">
      <c r="A15" s="402">
        <v>13</v>
      </c>
      <c r="B15" s="402" t="s">
        <v>626</v>
      </c>
      <c r="C15" s="402" t="s">
        <v>300</v>
      </c>
      <c r="D15" s="467">
        <v>44531</v>
      </c>
      <c r="E15" s="467">
        <v>44713</v>
      </c>
      <c r="F15" s="400" t="s">
        <v>602</v>
      </c>
      <c r="G15" s="7"/>
    </row>
    <row r="16" spans="1:7" x14ac:dyDescent="0.25">
      <c r="A16" s="402">
        <v>14</v>
      </c>
      <c r="B16" s="408" t="s">
        <v>627</v>
      </c>
      <c r="C16" s="408" t="s">
        <v>287</v>
      </c>
      <c r="D16" s="467">
        <v>44531</v>
      </c>
      <c r="E16" s="467">
        <v>44713</v>
      </c>
      <c r="F16" s="468" t="s">
        <v>602</v>
      </c>
      <c r="G16" s="7"/>
    </row>
    <row r="17" spans="1:7" x14ac:dyDescent="0.25">
      <c r="A17" s="402">
        <v>15</v>
      </c>
      <c r="B17" s="408" t="s">
        <v>628</v>
      </c>
      <c r="C17" s="408" t="s">
        <v>287</v>
      </c>
      <c r="D17" s="467">
        <v>44531</v>
      </c>
      <c r="E17" s="467">
        <v>44713</v>
      </c>
      <c r="F17" s="468" t="s">
        <v>602</v>
      </c>
      <c r="G17" s="7"/>
    </row>
    <row r="18" spans="1:7" x14ac:dyDescent="0.25">
      <c r="A18" s="402">
        <v>16</v>
      </c>
      <c r="B18" s="402" t="s">
        <v>629</v>
      </c>
      <c r="C18" s="402" t="s">
        <v>518</v>
      </c>
      <c r="D18" s="467">
        <v>44536</v>
      </c>
      <c r="E18" s="467">
        <v>44713</v>
      </c>
      <c r="F18" s="400" t="s">
        <v>606</v>
      </c>
    </row>
    <row r="19" spans="1:7" x14ac:dyDescent="0.25">
      <c r="A19" s="402">
        <v>17</v>
      </c>
      <c r="B19" s="408" t="s">
        <v>630</v>
      </c>
      <c r="C19" s="408" t="s">
        <v>518</v>
      </c>
      <c r="D19" s="467">
        <v>44579</v>
      </c>
      <c r="E19" s="467">
        <v>44713</v>
      </c>
      <c r="F19" s="468" t="s">
        <v>606</v>
      </c>
    </row>
    <row r="20" spans="1:7" x14ac:dyDescent="0.25">
      <c r="A20" s="402">
        <v>18</v>
      </c>
      <c r="B20" s="402" t="s">
        <v>631</v>
      </c>
      <c r="C20" s="402" t="s">
        <v>288</v>
      </c>
      <c r="D20" s="467">
        <v>44629</v>
      </c>
      <c r="E20" s="467">
        <v>44713</v>
      </c>
      <c r="F20" s="400" t="s">
        <v>602</v>
      </c>
    </row>
    <row r="21" spans="1:7" ht="15" customHeight="1" x14ac:dyDescent="0.25">
      <c r="A21" s="402">
        <v>19</v>
      </c>
      <c r="B21" s="408" t="s">
        <v>632</v>
      </c>
      <c r="C21" s="408" t="s">
        <v>290</v>
      </c>
      <c r="D21" s="467">
        <v>44629</v>
      </c>
      <c r="E21" s="467">
        <v>44713</v>
      </c>
      <c r="F21" s="468" t="s">
        <v>602</v>
      </c>
    </row>
    <row r="22" spans="1:7" ht="17.25" customHeight="1" x14ac:dyDescent="0.25">
      <c r="A22" s="402">
        <v>20</v>
      </c>
      <c r="B22" s="408" t="s">
        <v>633</v>
      </c>
      <c r="C22" s="408" t="s">
        <v>284</v>
      </c>
      <c r="D22" s="467">
        <v>44607</v>
      </c>
      <c r="E22" s="467">
        <v>44748</v>
      </c>
      <c r="F22" s="468" t="s">
        <v>602</v>
      </c>
    </row>
    <row r="23" spans="1:7" x14ac:dyDescent="0.25">
      <c r="A23" s="402">
        <v>21</v>
      </c>
      <c r="B23" s="408" t="s">
        <v>634</v>
      </c>
      <c r="C23" s="408" t="s">
        <v>284</v>
      </c>
      <c r="D23" s="467">
        <v>44610</v>
      </c>
      <c r="E23" s="467">
        <v>44748</v>
      </c>
      <c r="F23" s="468" t="s">
        <v>606</v>
      </c>
    </row>
    <row r="24" spans="1:7" x14ac:dyDescent="0.25">
      <c r="A24" s="402">
        <v>22</v>
      </c>
      <c r="B24" s="408" t="s">
        <v>635</v>
      </c>
      <c r="C24" s="408" t="s">
        <v>284</v>
      </c>
      <c r="D24" s="467">
        <v>44613</v>
      </c>
      <c r="E24" s="467">
        <v>44748</v>
      </c>
      <c r="F24" s="468" t="s">
        <v>602</v>
      </c>
    </row>
    <row r="25" spans="1:7" x14ac:dyDescent="0.25">
      <c r="A25" s="402">
        <v>23</v>
      </c>
      <c r="B25" s="408" t="s">
        <v>636</v>
      </c>
      <c r="C25" s="408" t="s">
        <v>282</v>
      </c>
      <c r="D25" s="467">
        <v>44644</v>
      </c>
      <c r="E25" s="467">
        <v>44748</v>
      </c>
      <c r="F25" s="468" t="s">
        <v>602</v>
      </c>
    </row>
    <row r="26" spans="1:7" x14ac:dyDescent="0.25">
      <c r="A26" s="402">
        <v>24</v>
      </c>
      <c r="B26" s="408" t="s">
        <v>637</v>
      </c>
      <c r="C26" s="408" t="s">
        <v>342</v>
      </c>
      <c r="D26" s="467">
        <v>44644</v>
      </c>
      <c r="E26" s="467">
        <v>44748</v>
      </c>
      <c r="F26" s="468" t="s">
        <v>606</v>
      </c>
    </row>
    <row r="27" spans="1:7" x14ac:dyDescent="0.25">
      <c r="A27" s="402">
        <v>25</v>
      </c>
      <c r="B27" s="408" t="s">
        <v>638</v>
      </c>
      <c r="C27" s="408" t="s">
        <v>279</v>
      </c>
      <c r="D27" s="467">
        <v>44651</v>
      </c>
      <c r="E27" s="467">
        <v>44748</v>
      </c>
      <c r="F27" s="468" t="s">
        <v>602</v>
      </c>
    </row>
    <row r="28" spans="1:7" ht="16.5" thickBot="1" x14ac:dyDescent="0.3">
      <c r="A28" s="405"/>
      <c r="B28" s="405"/>
      <c r="C28" s="405"/>
      <c r="D28" s="405"/>
      <c r="E28" s="405"/>
      <c r="F28" s="406"/>
    </row>
    <row r="29" spans="1:7" ht="48" thickBot="1" x14ac:dyDescent="0.3">
      <c r="A29" s="407"/>
      <c r="B29" s="428" t="s">
        <v>103</v>
      </c>
      <c r="C29" s="429"/>
      <c r="D29" s="430" t="s">
        <v>95</v>
      </c>
      <c r="E29" s="405"/>
      <c r="F29" s="406"/>
    </row>
    <row r="30" spans="1:7" x14ac:dyDescent="0.25">
      <c r="A30" s="407"/>
      <c r="B30" s="410" t="s">
        <v>238</v>
      </c>
      <c r="C30" s="409">
        <v>16</v>
      </c>
      <c r="D30" s="413">
        <v>4</v>
      </c>
      <c r="E30" s="405"/>
      <c r="F30" s="405"/>
    </row>
    <row r="31" spans="1:7" x14ac:dyDescent="0.25">
      <c r="A31" s="407"/>
      <c r="B31" s="410" t="s">
        <v>239</v>
      </c>
      <c r="C31" s="411">
        <v>0</v>
      </c>
      <c r="D31" s="402">
        <v>0</v>
      </c>
      <c r="E31" s="405"/>
      <c r="F31" s="405"/>
    </row>
    <row r="32" spans="1:7" x14ac:dyDescent="0.25">
      <c r="A32" s="407"/>
      <c r="B32" s="410" t="s">
        <v>240</v>
      </c>
      <c r="C32" s="411">
        <v>25</v>
      </c>
      <c r="D32" s="402">
        <v>7</v>
      </c>
      <c r="E32" s="405"/>
      <c r="F32" s="405"/>
    </row>
    <row r="33" spans="1:6" x14ac:dyDescent="0.25">
      <c r="A33" s="407"/>
      <c r="B33" s="408" t="s">
        <v>96</v>
      </c>
      <c r="C33" s="411">
        <v>3</v>
      </c>
      <c r="D33" s="402">
        <v>0</v>
      </c>
      <c r="E33" s="405"/>
      <c r="F33" s="405"/>
    </row>
    <row r="34" spans="1:6" x14ac:dyDescent="0.25">
      <c r="A34" s="407"/>
      <c r="B34" s="402" t="s">
        <v>97</v>
      </c>
      <c r="C34" s="411">
        <v>1</v>
      </c>
      <c r="D34" s="402">
        <v>0</v>
      </c>
      <c r="E34" s="405"/>
      <c r="F34" s="405"/>
    </row>
    <row r="35" spans="1:6" x14ac:dyDescent="0.25">
      <c r="A35" s="407"/>
      <c r="B35" s="402" t="s">
        <v>98</v>
      </c>
      <c r="C35" s="411">
        <v>2</v>
      </c>
      <c r="D35" s="402">
        <v>0</v>
      </c>
      <c r="E35" s="405"/>
      <c r="F35" s="405"/>
    </row>
    <row r="36" spans="1:6" x14ac:dyDescent="0.25">
      <c r="A36" s="407"/>
      <c r="B36" s="402" t="s">
        <v>99</v>
      </c>
      <c r="C36" s="411"/>
      <c r="D36" s="402"/>
      <c r="E36" s="405"/>
      <c r="F36" s="405"/>
    </row>
    <row r="37" spans="1:6" ht="16.5" thickBot="1" x14ac:dyDescent="0.3">
      <c r="A37" s="407"/>
      <c r="B37" s="405"/>
      <c r="C37" s="405"/>
      <c r="D37" s="405"/>
      <c r="E37" s="405"/>
      <c r="F37" s="405"/>
    </row>
    <row r="38" spans="1:6" ht="16.5" thickBot="1" x14ac:dyDescent="0.3">
      <c r="A38" s="407"/>
      <c r="B38" s="431" t="s">
        <v>104</v>
      </c>
      <c r="C38" s="432" t="s">
        <v>105</v>
      </c>
      <c r="D38" s="392"/>
      <c r="E38" s="405"/>
      <c r="F38" s="405"/>
    </row>
    <row r="39" spans="1:6" x14ac:dyDescent="0.25">
      <c r="A39" s="407"/>
      <c r="B39" s="404">
        <v>25</v>
      </c>
      <c r="C39" s="410">
        <v>43.24</v>
      </c>
      <c r="D39" s="412"/>
      <c r="E39" s="405"/>
      <c r="F39" s="405"/>
    </row>
  </sheetData>
  <mergeCells count="1">
    <mergeCell ref="A1:F1"/>
  </mergeCells>
  <phoneticPr fontId="2" type="noConversion"/>
  <pageMargins left="0.75" right="0.75" top="1" bottom="1" header="0.4921259845" footer="0.4921259845"/>
  <pageSetup paperSize="9" scale="6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view="pageBreakPreview" zoomScaleNormal="100" zoomScaleSheetLayoutView="100" workbookViewId="0">
      <selection activeCell="E6" sqref="E6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648" t="s">
        <v>242</v>
      </c>
      <c r="B1" s="648"/>
      <c r="C1" s="648"/>
      <c r="D1" s="648"/>
      <c r="E1" s="648"/>
      <c r="F1" s="648"/>
      <c r="G1" s="648"/>
      <c r="H1" s="648"/>
      <c r="I1" s="648"/>
      <c r="J1" s="102"/>
    </row>
    <row r="2" spans="1:10" s="4" customFormat="1" ht="174" customHeight="1" thickBot="1" x14ac:dyDescent="0.3">
      <c r="A2" s="46" t="s">
        <v>106</v>
      </c>
      <c r="B2" s="60" t="s">
        <v>107</v>
      </c>
      <c r="C2" s="60" t="s">
        <v>108</v>
      </c>
      <c r="D2" s="60" t="s">
        <v>109</v>
      </c>
      <c r="E2" s="60" t="s">
        <v>110</v>
      </c>
      <c r="F2" s="60" t="s">
        <v>111</v>
      </c>
      <c r="G2" s="60" t="s">
        <v>112</v>
      </c>
      <c r="H2" s="60" t="s">
        <v>113</v>
      </c>
      <c r="I2" s="61" t="s">
        <v>114</v>
      </c>
      <c r="J2" s="17"/>
    </row>
    <row r="3" spans="1:10" x14ac:dyDescent="0.25">
      <c r="A3" s="64" t="s">
        <v>115</v>
      </c>
      <c r="B3" s="64">
        <v>21</v>
      </c>
      <c r="C3" s="45">
        <v>1</v>
      </c>
      <c r="D3" s="45">
        <v>0.1</v>
      </c>
      <c r="E3" s="45">
        <v>3.36</v>
      </c>
      <c r="F3" s="45"/>
      <c r="G3" s="45">
        <v>1</v>
      </c>
      <c r="H3" s="45"/>
      <c r="I3" s="45">
        <v>10</v>
      </c>
      <c r="J3" s="7"/>
    </row>
    <row r="4" spans="1:10" x14ac:dyDescent="0.25">
      <c r="A4" s="13" t="s">
        <v>116</v>
      </c>
      <c r="B4" s="13">
        <v>61</v>
      </c>
      <c r="C4" s="2">
        <v>0.98</v>
      </c>
      <c r="D4" s="2">
        <v>0.05</v>
      </c>
      <c r="E4" s="2">
        <v>3.26</v>
      </c>
      <c r="F4" s="2"/>
      <c r="G4" s="2">
        <v>1</v>
      </c>
      <c r="H4" s="2">
        <v>2</v>
      </c>
      <c r="I4" s="2">
        <v>22</v>
      </c>
      <c r="J4" s="7"/>
    </row>
    <row r="5" spans="1:10" x14ac:dyDescent="0.25">
      <c r="A5" s="13" t="s">
        <v>117</v>
      </c>
      <c r="B5" s="13">
        <v>109</v>
      </c>
      <c r="C5" s="2">
        <v>1.1499999999999999</v>
      </c>
      <c r="D5" s="2">
        <v>0.22</v>
      </c>
      <c r="E5" s="2">
        <v>1.94</v>
      </c>
      <c r="F5" s="2"/>
      <c r="G5" s="2"/>
      <c r="H5" s="2">
        <v>1</v>
      </c>
      <c r="I5" s="2">
        <v>101</v>
      </c>
      <c r="J5" s="7"/>
    </row>
    <row r="6" spans="1:10" x14ac:dyDescent="0.25">
      <c r="A6" s="76" t="s">
        <v>31</v>
      </c>
      <c r="B6" s="75">
        <f>SUM(B3:B5)</f>
        <v>191</v>
      </c>
      <c r="C6" s="77">
        <f>+IFERROR(($B$3*C3+$B$4*C4+$B$5*C5)/$B$6,0)</f>
        <v>1.0792146596858638</v>
      </c>
      <c r="D6" s="77">
        <f>+IFERROR(($B$3*D3+$B$4*D4+$B$5*D5)/$B$6,0)</f>
        <v>0.15251308900523561</v>
      </c>
      <c r="E6" s="77">
        <f>+IFERROR(($B$3*E3+$B$4*E4+$B$5*E5)/$B$6,0)</f>
        <v>2.5176963350785342</v>
      </c>
      <c r="F6" s="75">
        <f>SUM(F3:F5)</f>
        <v>0</v>
      </c>
      <c r="G6" s="75">
        <f>SUM(G3:G5)</f>
        <v>2</v>
      </c>
      <c r="H6" s="75">
        <f>SUM(H3:H5)</f>
        <v>3</v>
      </c>
      <c r="I6" s="75">
        <f>SUM(I3:I5)</f>
        <v>133</v>
      </c>
      <c r="J6" s="7"/>
    </row>
    <row r="7" spans="1:10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1" customFormat="1" ht="16.5" customHeight="1" thickBot="1" x14ac:dyDescent="0.3">
      <c r="A8" s="647" t="s">
        <v>118</v>
      </c>
      <c r="B8" s="647"/>
      <c r="C8" s="647"/>
      <c r="D8" s="10"/>
      <c r="H8" s="10"/>
      <c r="I8" s="10"/>
      <c r="J8" s="10"/>
    </row>
    <row r="9" spans="1:10" s="1" customFormat="1" ht="32.25" thickBot="1" x14ac:dyDescent="0.3">
      <c r="A9" s="46" t="s">
        <v>119</v>
      </c>
      <c r="B9" s="60" t="s">
        <v>120</v>
      </c>
      <c r="C9" s="61" t="s">
        <v>121</v>
      </c>
      <c r="D9" s="10"/>
      <c r="H9" s="10"/>
      <c r="I9" s="10"/>
      <c r="J9" s="10"/>
    </row>
    <row r="10" spans="1:10" x14ac:dyDescent="0.25">
      <c r="A10" s="64" t="s">
        <v>122</v>
      </c>
      <c r="B10" s="64">
        <v>1</v>
      </c>
      <c r="C10" s="65">
        <v>0.4</v>
      </c>
      <c r="D10" s="7"/>
      <c r="H10" s="7"/>
      <c r="I10" s="7"/>
      <c r="J10" s="7"/>
    </row>
    <row r="11" spans="1:10" x14ac:dyDescent="0.25">
      <c r="A11" s="13" t="s">
        <v>123</v>
      </c>
      <c r="B11" s="13">
        <v>27</v>
      </c>
      <c r="C11" s="3">
        <v>10.62</v>
      </c>
      <c r="D11" s="7"/>
      <c r="H11" s="7"/>
      <c r="I11" s="7"/>
      <c r="J11" s="7"/>
    </row>
    <row r="12" spans="1:10" ht="13.5" customHeight="1" x14ac:dyDescent="0.25">
      <c r="A12" s="75" t="s">
        <v>31</v>
      </c>
      <c r="B12" s="44">
        <f>+B10+B11</f>
        <v>28</v>
      </c>
      <c r="C12" s="44">
        <f>+C10+C11</f>
        <v>11.02</v>
      </c>
    </row>
    <row r="13" spans="1:10" x14ac:dyDescent="0.25">
      <c r="C13" s="16"/>
    </row>
    <row r="14" spans="1:10" ht="15.75" customHeight="1" x14ac:dyDescent="0.25">
      <c r="A14" s="647" t="s">
        <v>528</v>
      </c>
      <c r="B14" s="647"/>
      <c r="C14" s="647"/>
    </row>
    <row r="15" spans="1:10" x14ac:dyDescent="0.25">
      <c r="A15" s="647"/>
      <c r="B15" s="647"/>
      <c r="C15" s="647"/>
    </row>
    <row r="16" spans="1:10" x14ac:dyDescent="0.25">
      <c r="A16" s="647"/>
      <c r="B16" s="647"/>
      <c r="C16" s="647"/>
    </row>
    <row r="17" spans="1:3" ht="16.5" thickBot="1" x14ac:dyDescent="0.3">
      <c r="A17" s="649"/>
      <c r="B17" s="649"/>
      <c r="C17" s="647"/>
    </row>
    <row r="18" spans="1:3" ht="16.5" thickBot="1" x14ac:dyDescent="0.3">
      <c r="A18" s="46" t="s">
        <v>124</v>
      </c>
      <c r="B18" s="61" t="s">
        <v>125</v>
      </c>
      <c r="C18" s="25"/>
    </row>
    <row r="19" spans="1:3" x14ac:dyDescent="0.25">
      <c r="A19" s="64" t="s">
        <v>126</v>
      </c>
      <c r="B19" s="64">
        <v>23</v>
      </c>
      <c r="C19" s="7"/>
    </row>
    <row r="20" spans="1:3" x14ac:dyDescent="0.25">
      <c r="A20" s="13" t="s">
        <v>127</v>
      </c>
      <c r="B20" s="13">
        <v>9</v>
      </c>
      <c r="C20" s="7"/>
    </row>
    <row r="21" spans="1:3" x14ac:dyDescent="0.25">
      <c r="A21" s="75" t="s">
        <v>31</v>
      </c>
      <c r="B21" s="44">
        <f>+B19+B20</f>
        <v>32</v>
      </c>
      <c r="C21" s="42"/>
    </row>
  </sheetData>
  <mergeCells count="3">
    <mergeCell ref="A8:C8"/>
    <mergeCell ref="A1:I1"/>
    <mergeCell ref="A14:C17"/>
  </mergeCells>
  <phoneticPr fontId="2" type="noConversion"/>
  <pageMargins left="0.75" right="0.75" top="1" bottom="1" header="0.4921259845" footer="0.4921259845"/>
  <pageSetup paperSize="9" scale="91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view="pageBreakPreview" zoomScaleNormal="100" zoomScaleSheetLayoutView="100" workbookViewId="0">
      <selection activeCell="Q8" sqref="Q8"/>
    </sheetView>
  </sheetViews>
  <sheetFormatPr defaultRowHeight="15.75" x14ac:dyDescent="0.25"/>
  <cols>
    <col min="1" max="1" width="12.12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633" t="s">
        <v>128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20"/>
      <c r="O1" s="20"/>
      <c r="P1" s="20"/>
      <c r="Q1" s="20"/>
      <c r="R1" s="20"/>
      <c r="S1" s="20"/>
    </row>
    <row r="2" spans="1:19" ht="16.5" thickBot="1" x14ac:dyDescent="0.3">
      <c r="A2" s="138" t="s">
        <v>243</v>
      </c>
      <c r="B2" s="138"/>
      <c r="C2" s="139"/>
      <c r="D2" s="139"/>
      <c r="E2" s="138"/>
      <c r="F2" s="138"/>
      <c r="G2" s="138"/>
      <c r="H2" s="650"/>
      <c r="I2" s="650"/>
      <c r="J2" s="650"/>
      <c r="K2" s="650"/>
      <c r="L2" s="650"/>
      <c r="M2" s="650"/>
    </row>
    <row r="3" spans="1:19" s="5" customFormat="1" ht="66.75" customHeight="1" thickBot="1" x14ac:dyDescent="0.3">
      <c r="A3" s="140" t="s">
        <v>78</v>
      </c>
      <c r="B3" s="141" t="s">
        <v>31</v>
      </c>
      <c r="C3" s="141" t="s">
        <v>129</v>
      </c>
      <c r="D3" s="141" t="s">
        <v>130</v>
      </c>
      <c r="E3" s="141" t="s">
        <v>131</v>
      </c>
      <c r="F3" s="141" t="s">
        <v>132</v>
      </c>
      <c r="G3" s="142" t="s">
        <v>133</v>
      </c>
      <c r="H3" s="141" t="s">
        <v>33</v>
      </c>
      <c r="I3" s="140" t="s">
        <v>129</v>
      </c>
      <c r="J3" s="141" t="s">
        <v>130</v>
      </c>
      <c r="K3" s="141" t="s">
        <v>131</v>
      </c>
      <c r="L3" s="141" t="s">
        <v>132</v>
      </c>
      <c r="M3" s="142" t="s">
        <v>133</v>
      </c>
    </row>
    <row r="4" spans="1:19" s="5" customFormat="1" x14ac:dyDescent="0.25">
      <c r="A4" s="143"/>
      <c r="B4" s="144">
        <f>SUM(C4:G4)</f>
        <v>0</v>
      </c>
      <c r="C4" s="145"/>
      <c r="D4" s="145"/>
      <c r="E4" s="145"/>
      <c r="F4" s="145"/>
      <c r="G4" s="179"/>
      <c r="H4" s="186">
        <f t="shared" ref="H4:H15" si="0">SUM(I4:M4)</f>
        <v>0</v>
      </c>
      <c r="I4" s="146"/>
      <c r="J4" s="147"/>
      <c r="K4" s="147"/>
      <c r="L4" s="147"/>
      <c r="M4" s="148"/>
    </row>
    <row r="5" spans="1:19" s="5" customFormat="1" x14ac:dyDescent="0.25">
      <c r="A5" s="149"/>
      <c r="B5" s="144">
        <f>SUM(C5:G5)</f>
        <v>0</v>
      </c>
      <c r="C5" s="150"/>
      <c r="D5" s="150"/>
      <c r="E5" s="150"/>
      <c r="F5" s="150"/>
      <c r="G5" s="180"/>
      <c r="H5" s="187">
        <f t="shared" si="0"/>
        <v>0</v>
      </c>
      <c r="I5" s="149"/>
      <c r="J5" s="150"/>
      <c r="K5" s="150"/>
      <c r="L5" s="150"/>
      <c r="M5" s="151"/>
    </row>
    <row r="6" spans="1:19" s="5" customFormat="1" x14ac:dyDescent="0.25">
      <c r="A6" s="149"/>
      <c r="B6" s="144">
        <f t="shared" ref="B6:B14" si="1">SUM(C6:G6)</f>
        <v>0</v>
      </c>
      <c r="C6" s="150"/>
      <c r="D6" s="150"/>
      <c r="E6" s="150"/>
      <c r="F6" s="150"/>
      <c r="G6" s="180"/>
      <c r="H6" s="187">
        <f t="shared" si="0"/>
        <v>0</v>
      </c>
      <c r="I6" s="149"/>
      <c r="J6" s="150"/>
      <c r="K6" s="150"/>
      <c r="L6" s="150"/>
      <c r="M6" s="151"/>
    </row>
    <row r="7" spans="1:19" s="5" customFormat="1" x14ac:dyDescent="0.25">
      <c r="A7" s="149"/>
      <c r="B7" s="144">
        <f t="shared" si="1"/>
        <v>0</v>
      </c>
      <c r="C7" s="150"/>
      <c r="D7" s="150"/>
      <c r="E7" s="150"/>
      <c r="F7" s="150"/>
      <c r="G7" s="180"/>
      <c r="H7" s="187">
        <f t="shared" si="0"/>
        <v>0</v>
      </c>
      <c r="I7" s="149"/>
      <c r="J7" s="150"/>
      <c r="K7" s="150"/>
      <c r="L7" s="150"/>
      <c r="M7" s="151"/>
    </row>
    <row r="8" spans="1:19" s="5" customFormat="1" x14ac:dyDescent="0.25">
      <c r="A8" s="149"/>
      <c r="B8" s="144">
        <f t="shared" si="1"/>
        <v>0</v>
      </c>
      <c r="C8" s="150"/>
      <c r="D8" s="150"/>
      <c r="E8" s="150"/>
      <c r="F8" s="150"/>
      <c r="G8" s="180"/>
      <c r="H8" s="187">
        <f t="shared" si="0"/>
        <v>0</v>
      </c>
      <c r="I8" s="149"/>
      <c r="J8" s="150"/>
      <c r="K8" s="150"/>
      <c r="L8" s="150"/>
      <c r="M8" s="151"/>
    </row>
    <row r="9" spans="1:19" s="5" customFormat="1" x14ac:dyDescent="0.25">
      <c r="A9" s="149"/>
      <c r="B9" s="144">
        <f t="shared" si="1"/>
        <v>0</v>
      </c>
      <c r="C9" s="150"/>
      <c r="D9" s="150"/>
      <c r="E9" s="150"/>
      <c r="F9" s="150"/>
      <c r="G9" s="180"/>
      <c r="H9" s="187">
        <f t="shared" si="0"/>
        <v>0</v>
      </c>
      <c r="I9" s="149"/>
      <c r="J9" s="150"/>
      <c r="K9" s="150"/>
      <c r="L9" s="150"/>
      <c r="M9" s="151"/>
    </row>
    <row r="10" spans="1:19" s="5" customFormat="1" x14ac:dyDescent="0.25">
      <c r="A10" s="149"/>
      <c r="B10" s="144">
        <f t="shared" si="1"/>
        <v>0</v>
      </c>
      <c r="C10" s="150"/>
      <c r="D10" s="150"/>
      <c r="E10" s="150"/>
      <c r="F10" s="150"/>
      <c r="G10" s="180"/>
      <c r="H10" s="187">
        <f t="shared" si="0"/>
        <v>0</v>
      </c>
      <c r="I10" s="149"/>
      <c r="J10" s="150"/>
      <c r="K10" s="150"/>
      <c r="L10" s="150"/>
      <c r="M10" s="151"/>
    </row>
    <row r="11" spans="1:19" s="5" customFormat="1" x14ac:dyDescent="0.25">
      <c r="A11" s="149"/>
      <c r="B11" s="144">
        <f t="shared" si="1"/>
        <v>0</v>
      </c>
      <c r="C11" s="150"/>
      <c r="D11" s="150"/>
      <c r="E11" s="150"/>
      <c r="F11" s="150"/>
      <c r="G11" s="180"/>
      <c r="H11" s="187">
        <f t="shared" si="0"/>
        <v>0</v>
      </c>
      <c r="I11" s="149"/>
      <c r="J11" s="150"/>
      <c r="K11" s="150"/>
      <c r="L11" s="150"/>
      <c r="M11" s="151"/>
    </row>
    <row r="12" spans="1:19" s="5" customFormat="1" x14ac:dyDescent="0.25">
      <c r="A12" s="149"/>
      <c r="B12" s="144">
        <f t="shared" si="1"/>
        <v>0</v>
      </c>
      <c r="C12" s="150"/>
      <c r="D12" s="150"/>
      <c r="E12" s="150"/>
      <c r="F12" s="150"/>
      <c r="G12" s="180"/>
      <c r="H12" s="187">
        <f t="shared" si="0"/>
        <v>0</v>
      </c>
      <c r="I12" s="149"/>
      <c r="J12" s="150"/>
      <c r="K12" s="150"/>
      <c r="L12" s="150"/>
      <c r="M12" s="151"/>
    </row>
    <row r="13" spans="1:19" s="5" customFormat="1" x14ac:dyDescent="0.25">
      <c r="A13" s="149"/>
      <c r="B13" s="144">
        <f t="shared" si="1"/>
        <v>0</v>
      </c>
      <c r="C13" s="150"/>
      <c r="D13" s="150"/>
      <c r="E13" s="150"/>
      <c r="F13" s="150"/>
      <c r="G13" s="180"/>
      <c r="H13" s="187">
        <f t="shared" si="0"/>
        <v>0</v>
      </c>
      <c r="I13" s="149"/>
      <c r="J13" s="150"/>
      <c r="K13" s="150"/>
      <c r="L13" s="150"/>
      <c r="M13" s="151"/>
    </row>
    <row r="14" spans="1:19" s="5" customFormat="1" x14ac:dyDescent="0.25">
      <c r="A14" s="149"/>
      <c r="B14" s="144">
        <f t="shared" si="1"/>
        <v>0</v>
      </c>
      <c r="C14" s="150"/>
      <c r="D14" s="150"/>
      <c r="E14" s="150"/>
      <c r="F14" s="150"/>
      <c r="G14" s="180"/>
      <c r="H14" s="187">
        <f t="shared" si="0"/>
        <v>0</v>
      </c>
      <c r="I14" s="149"/>
      <c r="J14" s="150"/>
      <c r="K14" s="150"/>
      <c r="L14" s="150"/>
      <c r="M14" s="151"/>
    </row>
    <row r="15" spans="1:19" ht="18.75" customHeight="1" x14ac:dyDescent="0.25">
      <c r="A15" s="152" t="s">
        <v>31</v>
      </c>
      <c r="B15" s="144">
        <f t="shared" ref="B15" si="2">SUM(C15:G15)</f>
        <v>0</v>
      </c>
      <c r="C15" s="153">
        <f>SUM(C4:C14)</f>
        <v>0</v>
      </c>
      <c r="D15" s="153">
        <f>SUM(D4:D14)</f>
        <v>0</v>
      </c>
      <c r="E15" s="153">
        <f>SUM(E4:E14)</f>
        <v>0</v>
      </c>
      <c r="F15" s="153">
        <f>SUM(F4:F14)</f>
        <v>0</v>
      </c>
      <c r="G15" s="181">
        <f>SUM(G4:G14)</f>
        <v>0</v>
      </c>
      <c r="H15" s="187">
        <f t="shared" si="0"/>
        <v>0</v>
      </c>
      <c r="I15" s="154">
        <f>SUM(I4:I14)</f>
        <v>0</v>
      </c>
      <c r="J15" s="153">
        <f>SUM(J4:J14)</f>
        <v>0</v>
      </c>
      <c r="K15" s="153">
        <f>SUM(K4:K14)</f>
        <v>0</v>
      </c>
      <c r="L15" s="153">
        <f>SUM(L4:L14)</f>
        <v>0</v>
      </c>
      <c r="M15" s="155">
        <f>SUM(M4:M14)</f>
        <v>0</v>
      </c>
    </row>
    <row r="16" spans="1:19" ht="20.25" customHeight="1" x14ac:dyDescent="0.25">
      <c r="A16" s="152" t="s">
        <v>134</v>
      </c>
      <c r="B16" s="156">
        <v>100</v>
      </c>
      <c r="C16" s="157">
        <f t="shared" ref="C16:H16" si="3">+IFERROR(C15/$B$15,0)*100</f>
        <v>0</v>
      </c>
      <c r="D16" s="157">
        <f t="shared" si="3"/>
        <v>0</v>
      </c>
      <c r="E16" s="157">
        <f t="shared" si="3"/>
        <v>0</v>
      </c>
      <c r="F16" s="157">
        <f t="shared" si="3"/>
        <v>0</v>
      </c>
      <c r="G16" s="182">
        <f t="shared" si="3"/>
        <v>0</v>
      </c>
      <c r="H16" s="178">
        <f t="shared" si="3"/>
        <v>0</v>
      </c>
      <c r="I16" s="158">
        <f>+IFERROR(I15/$H$15,0)*100</f>
        <v>0</v>
      </c>
      <c r="J16" s="157">
        <f t="shared" ref="J16:M16" si="4">+IFERROR(J15/$H$15,0)*100</f>
        <v>0</v>
      </c>
      <c r="K16" s="157">
        <f t="shared" si="4"/>
        <v>0</v>
      </c>
      <c r="L16" s="157">
        <f t="shared" si="4"/>
        <v>0</v>
      </c>
      <c r="M16" s="192">
        <f t="shared" si="4"/>
        <v>0</v>
      </c>
    </row>
    <row r="17" spans="1:13" ht="33.75" customHeight="1" x14ac:dyDescent="0.25">
      <c r="A17" s="159" t="s">
        <v>135</v>
      </c>
      <c r="B17" s="160"/>
      <c r="C17" s="161"/>
      <c r="D17" s="161"/>
      <c r="E17" s="161"/>
      <c r="F17" s="161"/>
      <c r="G17" s="164"/>
      <c r="H17" s="188"/>
      <c r="I17" s="163"/>
      <c r="J17" s="161"/>
      <c r="K17" s="161"/>
      <c r="L17" s="164"/>
      <c r="M17" s="162"/>
    </row>
    <row r="18" spans="1:13" ht="33.75" customHeight="1" x14ac:dyDescent="0.25">
      <c r="A18" s="165" t="s">
        <v>136</v>
      </c>
      <c r="B18" s="166"/>
      <c r="C18" s="166"/>
      <c r="D18" s="166"/>
      <c r="E18" s="166"/>
      <c r="F18" s="166"/>
      <c r="G18" s="183"/>
      <c r="H18" s="189"/>
      <c r="I18" s="168"/>
      <c r="J18" s="166"/>
      <c r="K18" s="166"/>
      <c r="L18" s="166"/>
      <c r="M18" s="167"/>
    </row>
    <row r="19" spans="1:13" ht="32.25" customHeight="1" x14ac:dyDescent="0.25">
      <c r="A19" s="169" t="s">
        <v>137</v>
      </c>
      <c r="B19" s="170">
        <f>+B15-B17</f>
        <v>0</v>
      </c>
      <c r="C19" s="170">
        <f t="shared" ref="C19:M19" si="5">+C15-C17</f>
        <v>0</v>
      </c>
      <c r="D19" s="170">
        <f t="shared" si="5"/>
        <v>0</v>
      </c>
      <c r="E19" s="170">
        <f t="shared" si="5"/>
        <v>0</v>
      </c>
      <c r="F19" s="170">
        <f t="shared" si="5"/>
        <v>0</v>
      </c>
      <c r="G19" s="184">
        <f t="shared" si="5"/>
        <v>0</v>
      </c>
      <c r="H19" s="190">
        <f>+H15-H17</f>
        <v>0</v>
      </c>
      <c r="I19" s="172">
        <f t="shared" si="5"/>
        <v>0</v>
      </c>
      <c r="J19" s="170">
        <f t="shared" si="5"/>
        <v>0</v>
      </c>
      <c r="K19" s="170">
        <f t="shared" si="5"/>
        <v>0</v>
      </c>
      <c r="L19" s="170">
        <f t="shared" si="5"/>
        <v>0</v>
      </c>
      <c r="M19" s="171">
        <f t="shared" si="5"/>
        <v>0</v>
      </c>
    </row>
    <row r="20" spans="1:13" ht="39" customHeight="1" thickBot="1" x14ac:dyDescent="0.3">
      <c r="A20" s="173" t="s">
        <v>138</v>
      </c>
      <c r="B20" s="174">
        <f t="shared" ref="B20:L20" si="6">+B16-B18</f>
        <v>100</v>
      </c>
      <c r="C20" s="174">
        <f>+C16-C18</f>
        <v>0</v>
      </c>
      <c r="D20" s="174">
        <f>+D16-D18</f>
        <v>0</v>
      </c>
      <c r="E20" s="174">
        <f t="shared" si="6"/>
        <v>0</v>
      </c>
      <c r="F20" s="174">
        <f t="shared" si="6"/>
        <v>0</v>
      </c>
      <c r="G20" s="185">
        <f t="shared" si="6"/>
        <v>0</v>
      </c>
      <c r="H20" s="191">
        <f>+H16-H18</f>
        <v>0</v>
      </c>
      <c r="I20" s="176">
        <f t="shared" si="6"/>
        <v>0</v>
      </c>
      <c r="J20" s="174">
        <f t="shared" si="6"/>
        <v>0</v>
      </c>
      <c r="K20" s="174">
        <f t="shared" si="6"/>
        <v>0</v>
      </c>
      <c r="L20" s="174">
        <f t="shared" si="6"/>
        <v>0</v>
      </c>
      <c r="M20" s="175">
        <f>+M16-M18</f>
        <v>0</v>
      </c>
    </row>
    <row r="21" spans="1:13" x14ac:dyDescent="0.25">
      <c r="A21" s="177" t="s">
        <v>139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</row>
    <row r="22" spans="1:13" x14ac:dyDescent="0.25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</row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view="pageBreakPreview" zoomScaleNormal="100" zoomScaleSheetLayoutView="100" workbookViewId="0">
      <selection activeCell="Q31" sqref="Q31"/>
    </sheetView>
  </sheetViews>
  <sheetFormatPr defaultRowHeight="15.75" x14ac:dyDescent="0.25"/>
  <cols>
    <col min="1" max="2" width="12.625" customWidth="1"/>
    <col min="3" max="3" width="11.375" customWidth="1"/>
    <col min="4" max="11" width="12.625" customWidth="1"/>
  </cols>
  <sheetData>
    <row r="1" spans="1:11" ht="40.5" customHeight="1" x14ac:dyDescent="0.25">
      <c r="A1" s="651" t="s">
        <v>257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</row>
    <row r="2" spans="1:11" ht="16.5" thickBot="1" x14ac:dyDescent="0.3">
      <c r="A2" s="35" t="s">
        <v>254</v>
      </c>
      <c r="B2" s="35"/>
      <c r="C2" s="43"/>
      <c r="D2" s="43"/>
      <c r="E2" s="43"/>
      <c r="F2" s="43"/>
      <c r="G2" s="43"/>
      <c r="H2" s="43"/>
      <c r="I2" s="43"/>
      <c r="J2" s="43"/>
      <c r="K2" s="43"/>
    </row>
    <row r="3" spans="1:11" x14ac:dyDescent="0.25">
      <c r="A3" s="665" t="s">
        <v>78</v>
      </c>
      <c r="B3" s="661" t="s">
        <v>140</v>
      </c>
      <c r="C3" s="667" t="s">
        <v>33</v>
      </c>
      <c r="D3" s="656" t="s">
        <v>141</v>
      </c>
      <c r="E3" s="657"/>
      <c r="F3" s="658"/>
      <c r="G3" s="663" t="s">
        <v>142</v>
      </c>
      <c r="H3" s="667" t="s">
        <v>33</v>
      </c>
      <c r="I3" s="656" t="s">
        <v>143</v>
      </c>
      <c r="J3" s="657"/>
      <c r="K3" s="658"/>
    </row>
    <row r="4" spans="1:11" ht="32.25" thickBot="1" x14ac:dyDescent="0.3">
      <c r="A4" s="666"/>
      <c r="B4" s="662"/>
      <c r="C4" s="668"/>
      <c r="D4" s="66" t="s">
        <v>83</v>
      </c>
      <c r="E4" s="66" t="s">
        <v>84</v>
      </c>
      <c r="F4" s="67" t="s">
        <v>85</v>
      </c>
      <c r="G4" s="664"/>
      <c r="H4" s="668"/>
      <c r="I4" s="66" t="s">
        <v>83</v>
      </c>
      <c r="J4" s="66" t="s">
        <v>84</v>
      </c>
      <c r="K4" s="67" t="s">
        <v>85</v>
      </c>
    </row>
    <row r="5" spans="1:11" x14ac:dyDescent="0.25">
      <c r="A5" s="359" t="s">
        <v>597</v>
      </c>
      <c r="B5" s="360">
        <v>41</v>
      </c>
      <c r="C5" s="361">
        <v>24</v>
      </c>
      <c r="D5" s="361">
        <v>290</v>
      </c>
      <c r="E5" s="361">
        <v>0</v>
      </c>
      <c r="F5" s="362">
        <v>0</v>
      </c>
      <c r="G5" s="360">
        <v>23</v>
      </c>
      <c r="H5" s="361">
        <v>8</v>
      </c>
      <c r="I5" s="361">
        <v>95</v>
      </c>
      <c r="J5" s="361">
        <v>61</v>
      </c>
      <c r="K5" s="362">
        <v>12</v>
      </c>
    </row>
    <row r="6" spans="1:11" x14ac:dyDescent="0.25">
      <c r="A6" s="189" t="s">
        <v>598</v>
      </c>
      <c r="B6" s="363">
        <v>12</v>
      </c>
      <c r="C6" s="364">
        <v>7</v>
      </c>
      <c r="D6" s="364">
        <v>85</v>
      </c>
      <c r="E6" s="364">
        <v>0</v>
      </c>
      <c r="F6" s="365">
        <v>0</v>
      </c>
      <c r="G6" s="363">
        <v>10</v>
      </c>
      <c r="H6" s="364">
        <v>6</v>
      </c>
      <c r="I6" s="364">
        <v>75</v>
      </c>
      <c r="J6" s="364">
        <v>0</v>
      </c>
      <c r="K6" s="365">
        <v>0</v>
      </c>
    </row>
    <row r="7" spans="1:11" x14ac:dyDescent="0.25">
      <c r="A7" s="189" t="s">
        <v>283</v>
      </c>
      <c r="B7" s="363">
        <v>79</v>
      </c>
      <c r="C7" s="364">
        <v>49</v>
      </c>
      <c r="D7" s="364">
        <v>466</v>
      </c>
      <c r="E7" s="364">
        <v>0</v>
      </c>
      <c r="F7" s="365">
        <v>69</v>
      </c>
      <c r="G7" s="363">
        <v>27</v>
      </c>
      <c r="H7" s="364">
        <v>17</v>
      </c>
      <c r="I7" s="364">
        <v>154</v>
      </c>
      <c r="J7" s="364">
        <v>0</v>
      </c>
      <c r="K7" s="365">
        <v>98</v>
      </c>
    </row>
    <row r="8" spans="1:11" x14ac:dyDescent="0.25">
      <c r="A8" s="189" t="s">
        <v>599</v>
      </c>
      <c r="B8" s="366">
        <v>19</v>
      </c>
      <c r="C8" s="367">
        <v>14</v>
      </c>
      <c r="D8" s="367">
        <v>130</v>
      </c>
      <c r="E8" s="367">
        <v>0</v>
      </c>
      <c r="F8" s="368">
        <v>0</v>
      </c>
      <c r="G8" s="366">
        <v>5</v>
      </c>
      <c r="H8" s="367">
        <v>2</v>
      </c>
      <c r="I8" s="367">
        <v>9</v>
      </c>
      <c r="J8" s="367">
        <v>0</v>
      </c>
      <c r="K8" s="368">
        <v>120</v>
      </c>
    </row>
    <row r="9" spans="1:11" x14ac:dyDescent="0.25">
      <c r="A9" s="189" t="s">
        <v>291</v>
      </c>
      <c r="B9" s="366">
        <v>35</v>
      </c>
      <c r="C9" s="367">
        <v>32</v>
      </c>
      <c r="D9" s="367">
        <v>226</v>
      </c>
      <c r="E9" s="367">
        <v>0</v>
      </c>
      <c r="F9" s="368">
        <v>0</v>
      </c>
      <c r="G9" s="366">
        <v>10</v>
      </c>
      <c r="H9" s="367">
        <v>6</v>
      </c>
      <c r="I9" s="367">
        <v>78</v>
      </c>
      <c r="J9" s="367">
        <v>0</v>
      </c>
      <c r="K9" s="368">
        <v>14</v>
      </c>
    </row>
    <row r="10" spans="1:11" ht="16.5" thickBot="1" x14ac:dyDescent="0.3">
      <c r="A10" s="369" t="s">
        <v>542</v>
      </c>
      <c r="B10" s="370">
        <v>29</v>
      </c>
      <c r="C10" s="371">
        <v>24</v>
      </c>
      <c r="D10" s="371">
        <v>200</v>
      </c>
      <c r="E10" s="371">
        <v>0</v>
      </c>
      <c r="F10" s="372">
        <v>0</v>
      </c>
      <c r="G10" s="370">
        <v>11</v>
      </c>
      <c r="H10" s="371">
        <v>8</v>
      </c>
      <c r="I10" s="371">
        <v>76</v>
      </c>
      <c r="J10" s="371">
        <v>0</v>
      </c>
      <c r="K10" s="372">
        <v>0</v>
      </c>
    </row>
    <row r="11" spans="1:11" ht="18" customHeight="1" thickBot="1" x14ac:dyDescent="0.3">
      <c r="A11" s="132" t="s">
        <v>31</v>
      </c>
      <c r="B11" s="122">
        <f>SUM(B5:B10)</f>
        <v>215</v>
      </c>
      <c r="C11" s="120">
        <f>SUM(C5:C10)</f>
        <v>150</v>
      </c>
      <c r="D11" s="120">
        <f>SUM(D5:D10)</f>
        <v>1397</v>
      </c>
      <c r="E11" s="120">
        <f t="shared" ref="E11:K11" si="0">SUM(E5:E10)</f>
        <v>0</v>
      </c>
      <c r="F11" s="121">
        <f t="shared" si="0"/>
        <v>69</v>
      </c>
      <c r="G11" s="122">
        <f t="shared" si="0"/>
        <v>86</v>
      </c>
      <c r="H11" s="120">
        <f t="shared" si="0"/>
        <v>47</v>
      </c>
      <c r="I11" s="120">
        <f t="shared" si="0"/>
        <v>487</v>
      </c>
      <c r="J11" s="120">
        <f t="shared" si="0"/>
        <v>61</v>
      </c>
      <c r="K11" s="121">
        <f t="shared" si="0"/>
        <v>244</v>
      </c>
    </row>
    <row r="12" spans="1:11" x14ac:dyDescent="0.25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6.5" thickBot="1" x14ac:dyDescent="0.3">
      <c r="A13" s="137" t="s">
        <v>77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x14ac:dyDescent="0.25">
      <c r="A14" s="652" t="s">
        <v>78</v>
      </c>
      <c r="B14" s="661" t="s">
        <v>140</v>
      </c>
      <c r="C14" s="654" t="s">
        <v>140</v>
      </c>
      <c r="D14" s="656" t="s">
        <v>141</v>
      </c>
      <c r="E14" s="657"/>
      <c r="F14" s="658"/>
      <c r="G14" s="663" t="s">
        <v>142</v>
      </c>
      <c r="H14" s="659" t="s">
        <v>142</v>
      </c>
      <c r="I14" s="656" t="s">
        <v>143</v>
      </c>
      <c r="J14" s="657"/>
      <c r="K14" s="658"/>
    </row>
    <row r="15" spans="1:11" ht="32.25" thickBot="1" x14ac:dyDescent="0.3">
      <c r="A15" s="653"/>
      <c r="B15" s="662"/>
      <c r="C15" s="655"/>
      <c r="D15" s="66" t="s">
        <v>83</v>
      </c>
      <c r="E15" s="66" t="s">
        <v>84</v>
      </c>
      <c r="F15" s="67" t="s">
        <v>85</v>
      </c>
      <c r="G15" s="664"/>
      <c r="H15" s="660"/>
      <c r="I15" s="66" t="s">
        <v>83</v>
      </c>
      <c r="J15" s="66" t="s">
        <v>84</v>
      </c>
      <c r="K15" s="67" t="s">
        <v>85</v>
      </c>
    </row>
    <row r="16" spans="1:11" x14ac:dyDescent="0.25">
      <c r="A16" s="166" t="s">
        <v>600</v>
      </c>
      <c r="B16" s="373">
        <v>18</v>
      </c>
      <c r="C16" s="374">
        <v>10</v>
      </c>
      <c r="D16" s="375">
        <v>126</v>
      </c>
      <c r="E16" s="375">
        <v>0</v>
      </c>
      <c r="F16" s="376">
        <v>0</v>
      </c>
      <c r="G16" s="373">
        <v>12</v>
      </c>
      <c r="H16" s="377">
        <v>6</v>
      </c>
      <c r="I16" s="375">
        <v>72</v>
      </c>
      <c r="J16" s="375">
        <v>0</v>
      </c>
      <c r="K16" s="376">
        <v>0</v>
      </c>
    </row>
    <row r="17" spans="1:11" x14ac:dyDescent="0.25">
      <c r="A17" s="166" t="s">
        <v>598</v>
      </c>
      <c r="B17" s="373">
        <v>9</v>
      </c>
      <c r="C17" s="374">
        <v>5</v>
      </c>
      <c r="D17" s="375">
        <v>57</v>
      </c>
      <c r="E17" s="375">
        <v>0</v>
      </c>
      <c r="F17" s="376">
        <v>0</v>
      </c>
      <c r="G17" s="373">
        <v>0</v>
      </c>
      <c r="H17" s="377">
        <v>0</v>
      </c>
      <c r="I17" s="375">
        <v>0</v>
      </c>
      <c r="J17" s="375">
        <v>0</v>
      </c>
      <c r="K17" s="376">
        <v>0</v>
      </c>
    </row>
    <row r="18" spans="1:11" x14ac:dyDescent="0.25">
      <c r="A18" s="166" t="s">
        <v>283</v>
      </c>
      <c r="B18" s="378">
        <v>23</v>
      </c>
      <c r="C18" s="379">
        <v>15</v>
      </c>
      <c r="D18" s="380">
        <v>160</v>
      </c>
      <c r="E18" s="380">
        <v>0</v>
      </c>
      <c r="F18" s="381">
        <v>0</v>
      </c>
      <c r="G18" s="378">
        <v>0</v>
      </c>
      <c r="H18" s="380">
        <v>0</v>
      </c>
      <c r="I18" s="380">
        <v>0</v>
      </c>
      <c r="J18" s="380">
        <v>0</v>
      </c>
      <c r="K18" s="381">
        <v>0</v>
      </c>
    </row>
    <row r="19" spans="1:11" x14ac:dyDescent="0.25">
      <c r="A19" s="166" t="s">
        <v>599</v>
      </c>
      <c r="B19" s="382">
        <v>3</v>
      </c>
      <c r="C19" s="383">
        <v>2</v>
      </c>
      <c r="D19" s="383">
        <v>0</v>
      </c>
      <c r="E19" s="383">
        <v>0</v>
      </c>
      <c r="F19" s="384">
        <v>6</v>
      </c>
      <c r="G19" s="382">
        <v>0</v>
      </c>
      <c r="H19" s="383">
        <v>0</v>
      </c>
      <c r="I19" s="383">
        <v>0</v>
      </c>
      <c r="J19" s="383">
        <v>0</v>
      </c>
      <c r="K19" s="384">
        <v>0</v>
      </c>
    </row>
    <row r="20" spans="1:11" x14ac:dyDescent="0.25">
      <c r="A20" s="166" t="s">
        <v>291</v>
      </c>
      <c r="B20" s="382">
        <v>7</v>
      </c>
      <c r="C20" s="383">
        <v>7</v>
      </c>
      <c r="D20" s="383">
        <v>49</v>
      </c>
      <c r="E20" s="383">
        <v>0</v>
      </c>
      <c r="F20" s="384">
        <v>0</v>
      </c>
      <c r="G20" s="382">
        <v>0</v>
      </c>
      <c r="H20" s="383">
        <v>0</v>
      </c>
      <c r="I20" s="383">
        <v>0</v>
      </c>
      <c r="J20" s="383">
        <v>0</v>
      </c>
      <c r="K20" s="384">
        <v>0</v>
      </c>
    </row>
    <row r="21" spans="1:11" ht="16.5" thickBot="1" x14ac:dyDescent="0.3">
      <c r="A21" s="369" t="s">
        <v>542</v>
      </c>
      <c r="B21" s="385">
        <v>18</v>
      </c>
      <c r="C21" s="386">
        <v>16</v>
      </c>
      <c r="D21" s="386">
        <v>114</v>
      </c>
      <c r="E21" s="386">
        <v>0</v>
      </c>
      <c r="F21" s="387">
        <v>0</v>
      </c>
      <c r="G21" s="385">
        <v>2</v>
      </c>
      <c r="H21" s="386">
        <v>2</v>
      </c>
      <c r="I21" s="386">
        <v>8</v>
      </c>
      <c r="J21" s="386">
        <v>0</v>
      </c>
      <c r="K21" s="387">
        <v>0</v>
      </c>
    </row>
    <row r="22" spans="1:11" ht="16.5" thickBot="1" x14ac:dyDescent="0.3">
      <c r="A22" s="132" t="s">
        <v>31</v>
      </c>
      <c r="B22" s="122">
        <f>SUM(B16:B21)</f>
        <v>78</v>
      </c>
      <c r="C22" s="120">
        <f>SUM(C16:C21)</f>
        <v>55</v>
      </c>
      <c r="D22" s="120">
        <f t="shared" ref="D22:K22" si="1">SUM(D16:D21)</f>
        <v>506</v>
      </c>
      <c r="E22" s="120">
        <f t="shared" si="1"/>
        <v>0</v>
      </c>
      <c r="F22" s="121">
        <f t="shared" si="1"/>
        <v>6</v>
      </c>
      <c r="G22" s="122">
        <f t="shared" si="1"/>
        <v>14</v>
      </c>
      <c r="H22" s="120">
        <f t="shared" si="1"/>
        <v>8</v>
      </c>
      <c r="I22" s="120">
        <f t="shared" si="1"/>
        <v>80</v>
      </c>
      <c r="J22" s="120">
        <f t="shared" si="1"/>
        <v>0</v>
      </c>
      <c r="K22" s="121">
        <f t="shared" si="1"/>
        <v>0</v>
      </c>
    </row>
    <row r="23" spans="1:11" ht="16.5" thickBot="1" x14ac:dyDescent="0.3">
      <c r="A23" s="41"/>
      <c r="B23" s="40"/>
      <c r="C23" s="40"/>
      <c r="D23" s="40"/>
      <c r="E23" s="40"/>
      <c r="F23" s="40"/>
      <c r="G23" s="40"/>
      <c r="H23" s="40"/>
      <c r="I23" s="40"/>
      <c r="J23" s="40"/>
      <c r="K23" s="40"/>
    </row>
    <row r="24" spans="1:11" ht="18.75" customHeight="1" x14ac:dyDescent="0.25">
      <c r="A24" s="133" t="s">
        <v>144</v>
      </c>
      <c r="B24" s="130">
        <f t="shared" ref="B24" si="2">+B11-B22</f>
        <v>137</v>
      </c>
      <c r="C24" s="123">
        <f t="shared" ref="C24:K24" si="3">+C11-C22</f>
        <v>95</v>
      </c>
      <c r="D24" s="123">
        <f t="shared" si="3"/>
        <v>891</v>
      </c>
      <c r="E24" s="123">
        <f t="shared" si="3"/>
        <v>0</v>
      </c>
      <c r="F24" s="124">
        <f t="shared" si="3"/>
        <v>63</v>
      </c>
      <c r="G24" s="130">
        <f t="shared" ref="G24" si="4">+G11-G22</f>
        <v>72</v>
      </c>
      <c r="H24" s="123">
        <f t="shared" si="3"/>
        <v>39</v>
      </c>
      <c r="I24" s="123">
        <f t="shared" si="3"/>
        <v>407</v>
      </c>
      <c r="J24" s="123">
        <f t="shared" si="3"/>
        <v>61</v>
      </c>
      <c r="K24" s="124">
        <f t="shared" si="3"/>
        <v>244</v>
      </c>
    </row>
    <row r="25" spans="1:11" ht="20.25" customHeight="1" thickBot="1" x14ac:dyDescent="0.3">
      <c r="A25" s="134" t="s">
        <v>145</v>
      </c>
      <c r="B25" s="131">
        <f t="shared" ref="B25" si="5">+IFERROR(B24/B22,0)*100</f>
        <v>175.64102564102564</v>
      </c>
      <c r="C25" s="125">
        <f t="shared" ref="C25:K25" si="6">+IFERROR(C24/C22,0)*100</f>
        <v>172.72727272727272</v>
      </c>
      <c r="D25" s="125">
        <f t="shared" si="6"/>
        <v>176.08695652173913</v>
      </c>
      <c r="E25" s="125">
        <f t="shared" si="6"/>
        <v>0</v>
      </c>
      <c r="F25" s="126">
        <f t="shared" si="6"/>
        <v>1050</v>
      </c>
      <c r="G25" s="131">
        <f t="shared" ref="G25" si="7">+IFERROR(G24/G22,0)*100</f>
        <v>514.28571428571433</v>
      </c>
      <c r="H25" s="125">
        <f t="shared" si="6"/>
        <v>487.5</v>
      </c>
      <c r="I25" s="125">
        <f t="shared" si="6"/>
        <v>508.75000000000006</v>
      </c>
      <c r="J25" s="125">
        <f t="shared" si="6"/>
        <v>0</v>
      </c>
      <c r="K25" s="126">
        <f t="shared" si="6"/>
        <v>0</v>
      </c>
    </row>
    <row r="26" spans="1:11" x14ac:dyDescent="0.25">
      <c r="J26" s="16"/>
      <c r="K26" s="16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view="pageBreakPreview" zoomScaleNormal="100" zoomScaleSheetLayoutView="100" workbookViewId="0">
      <selection activeCell="O16" sqref="O16"/>
    </sheetView>
  </sheetViews>
  <sheetFormatPr defaultRowHeight="15.75" x14ac:dyDescent="0.25"/>
  <cols>
    <col min="1" max="1" width="12.625" customWidth="1"/>
    <col min="2" max="2" width="12.375" customWidth="1"/>
    <col min="3" max="3" width="10" customWidth="1"/>
    <col min="4" max="4" width="9.875" customWidth="1"/>
    <col min="5" max="5" width="8.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608" t="s">
        <v>244</v>
      </c>
      <c r="B1" s="608"/>
      <c r="C1" s="608"/>
      <c r="D1" s="608"/>
      <c r="E1" s="608"/>
      <c r="F1" s="608"/>
      <c r="G1" s="608"/>
      <c r="H1" s="608"/>
      <c r="I1" s="608"/>
      <c r="J1" s="608"/>
      <c r="K1" s="608"/>
    </row>
    <row r="2" spans="1:12" ht="107.25" customHeight="1" x14ac:dyDescent="0.25">
      <c r="A2" s="327" t="s">
        <v>146</v>
      </c>
      <c r="B2" s="327" t="s">
        <v>147</v>
      </c>
      <c r="C2" s="327" t="s">
        <v>148</v>
      </c>
      <c r="D2" s="327" t="s">
        <v>149</v>
      </c>
      <c r="E2" s="327" t="s">
        <v>148</v>
      </c>
      <c r="F2" s="327" t="s">
        <v>150</v>
      </c>
      <c r="G2" s="327" t="s">
        <v>33</v>
      </c>
      <c r="H2" s="327" t="s">
        <v>151</v>
      </c>
      <c r="I2" s="327" t="s">
        <v>33</v>
      </c>
      <c r="J2" s="327" t="s">
        <v>152</v>
      </c>
      <c r="K2" s="327" t="s">
        <v>33</v>
      </c>
      <c r="L2" s="1"/>
    </row>
    <row r="3" spans="1:12" ht="21" customHeight="1" x14ac:dyDescent="0.25">
      <c r="A3" s="328" t="s">
        <v>153</v>
      </c>
      <c r="B3" s="298">
        <v>1147</v>
      </c>
      <c r="C3" s="298">
        <v>869</v>
      </c>
      <c r="D3" s="298">
        <v>1116</v>
      </c>
      <c r="E3" s="298">
        <v>851</v>
      </c>
      <c r="F3" s="298">
        <v>397</v>
      </c>
      <c r="G3" s="298">
        <v>239</v>
      </c>
      <c r="H3" s="298">
        <v>27</v>
      </c>
      <c r="I3" s="298">
        <v>10</v>
      </c>
      <c r="J3" s="298">
        <v>4</v>
      </c>
      <c r="K3" s="298">
        <v>0</v>
      </c>
    </row>
    <row r="4" spans="1:12" ht="24.75" customHeight="1" x14ac:dyDescent="0.25">
      <c r="A4" s="328" t="s">
        <v>154</v>
      </c>
      <c r="B4" s="298">
        <v>738</v>
      </c>
      <c r="C4" s="298">
        <v>584</v>
      </c>
      <c r="D4" s="298">
        <v>730</v>
      </c>
      <c r="E4" s="298">
        <v>578</v>
      </c>
      <c r="F4" s="298">
        <v>312</v>
      </c>
      <c r="G4" s="298">
        <v>190</v>
      </c>
      <c r="H4" s="298">
        <v>5</v>
      </c>
      <c r="I4" s="298">
        <v>0</v>
      </c>
      <c r="J4" s="298">
        <v>2</v>
      </c>
      <c r="K4" s="298">
        <v>1</v>
      </c>
    </row>
    <row r="5" spans="1:12" ht="19.5" customHeight="1" x14ac:dyDescent="0.25">
      <c r="A5" s="328" t="s">
        <v>155</v>
      </c>
      <c r="B5" s="298">
        <v>50</v>
      </c>
      <c r="C5" s="298">
        <v>27</v>
      </c>
      <c r="D5" s="298">
        <v>50</v>
      </c>
      <c r="E5" s="298">
        <v>27</v>
      </c>
      <c r="F5" s="298">
        <v>43</v>
      </c>
      <c r="G5" s="298">
        <v>21</v>
      </c>
      <c r="H5" s="298">
        <v>0</v>
      </c>
      <c r="I5" s="298">
        <v>0</v>
      </c>
      <c r="J5" s="298">
        <v>1</v>
      </c>
      <c r="K5" s="298">
        <v>0</v>
      </c>
    </row>
    <row r="6" spans="1:12" ht="21" customHeight="1" x14ac:dyDescent="0.25">
      <c r="A6" s="328" t="s">
        <v>156</v>
      </c>
      <c r="B6" s="298">
        <v>63</v>
      </c>
      <c r="C6" s="298">
        <v>46</v>
      </c>
      <c r="D6" s="298">
        <v>62</v>
      </c>
      <c r="E6" s="298">
        <v>45</v>
      </c>
      <c r="F6" s="298">
        <v>15</v>
      </c>
      <c r="G6" s="298">
        <v>10</v>
      </c>
      <c r="H6" s="298">
        <v>0</v>
      </c>
      <c r="I6" s="298">
        <v>0</v>
      </c>
      <c r="J6" s="298">
        <v>0</v>
      </c>
      <c r="K6" s="298">
        <v>0</v>
      </c>
    </row>
    <row r="7" spans="1:12" s="279" customFormat="1" ht="18.75" customHeight="1" x14ac:dyDescent="0.25">
      <c r="A7" s="319" t="s">
        <v>31</v>
      </c>
      <c r="B7" s="299">
        <f>SUM(B3:B6)</f>
        <v>1998</v>
      </c>
      <c r="C7" s="299">
        <f t="shared" ref="C7:D7" si="0">SUM(C3:C6)</f>
        <v>1526</v>
      </c>
      <c r="D7" s="299">
        <f t="shared" si="0"/>
        <v>1958</v>
      </c>
      <c r="E7" s="299">
        <v>1501</v>
      </c>
      <c r="F7" s="299">
        <f>SUM(F3:F6)</f>
        <v>767</v>
      </c>
      <c r="G7" s="299">
        <v>460</v>
      </c>
      <c r="H7" s="299">
        <f>SUM(H3:H6)</f>
        <v>32</v>
      </c>
      <c r="I7" s="299">
        <v>10</v>
      </c>
      <c r="J7" s="299">
        <v>7</v>
      </c>
      <c r="K7" s="299">
        <f>SUM(K3:K6)</f>
        <v>1</v>
      </c>
    </row>
    <row r="8" spans="1:12" x14ac:dyDescent="0.25">
      <c r="H8" s="16"/>
      <c r="I8" s="16"/>
      <c r="J8" s="16"/>
      <c r="K8" s="16"/>
    </row>
    <row r="9" spans="1:12" x14ac:dyDescent="0.25">
      <c r="A9" s="16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zoomScaleSheetLayoutView="100" workbookViewId="0">
      <selection activeCell="S20" sqref="S20"/>
    </sheetView>
  </sheetViews>
  <sheetFormatPr defaultRowHeight="15.75" x14ac:dyDescent="0.25"/>
  <cols>
    <col min="1" max="1" width="9.5" customWidth="1"/>
    <col min="2" max="17" width="9.125" customWidth="1"/>
  </cols>
  <sheetData>
    <row r="1" spans="1:17" ht="32.25" customHeight="1" x14ac:dyDescent="0.25">
      <c r="A1" s="669" t="s">
        <v>269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1"/>
      <c r="M1" s="671"/>
      <c r="N1" s="671"/>
      <c r="O1" s="671"/>
      <c r="P1" s="671"/>
      <c r="Q1" s="671"/>
    </row>
    <row r="2" spans="1:17" s="212" customFormat="1" ht="17.25" customHeight="1" thickBot="1" x14ac:dyDescent="0.3">
      <c r="A2" s="209" t="s">
        <v>273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</row>
    <row r="3" spans="1:17" ht="78" customHeight="1" thickBot="1" x14ac:dyDescent="0.3">
      <c r="A3" s="447" t="s">
        <v>157</v>
      </c>
      <c r="B3" s="462" t="s">
        <v>258</v>
      </c>
      <c r="C3" s="416" t="s">
        <v>259</v>
      </c>
      <c r="D3" s="434" t="s">
        <v>260</v>
      </c>
      <c r="E3" s="416" t="s">
        <v>261</v>
      </c>
      <c r="F3" s="416" t="s">
        <v>262</v>
      </c>
      <c r="G3" s="416" t="s">
        <v>263</v>
      </c>
      <c r="H3" s="416" t="s">
        <v>264</v>
      </c>
      <c r="I3" s="416" t="s">
        <v>265</v>
      </c>
      <c r="J3" s="434" t="s">
        <v>266</v>
      </c>
      <c r="K3" s="434" t="s">
        <v>267</v>
      </c>
      <c r="L3" s="434" t="s">
        <v>270</v>
      </c>
      <c r="M3" s="452" t="s">
        <v>268</v>
      </c>
      <c r="N3" s="463" t="s">
        <v>274</v>
      </c>
      <c r="O3" s="463" t="s">
        <v>275</v>
      </c>
      <c r="P3" s="463" t="s">
        <v>276</v>
      </c>
      <c r="Q3" s="453" t="s">
        <v>31</v>
      </c>
    </row>
    <row r="4" spans="1:17" x14ac:dyDescent="0.25">
      <c r="A4" s="469" t="s">
        <v>540</v>
      </c>
      <c r="B4" s="456">
        <v>14</v>
      </c>
      <c r="C4" s="457">
        <v>79</v>
      </c>
      <c r="D4" s="457">
        <v>170</v>
      </c>
      <c r="E4" s="457">
        <v>7</v>
      </c>
      <c r="F4" s="457">
        <v>42</v>
      </c>
      <c r="G4" s="457">
        <v>7</v>
      </c>
      <c r="H4" s="457">
        <v>37</v>
      </c>
      <c r="I4" s="457">
        <v>0</v>
      </c>
      <c r="J4" s="457">
        <v>0</v>
      </c>
      <c r="K4" s="457">
        <v>0</v>
      </c>
      <c r="L4" s="457">
        <v>0</v>
      </c>
      <c r="M4" s="458">
        <v>0</v>
      </c>
      <c r="N4" s="459">
        <v>19</v>
      </c>
      <c r="O4" s="459">
        <v>6</v>
      </c>
      <c r="P4" s="459">
        <v>1</v>
      </c>
      <c r="Q4" s="460">
        <f>SUM(B4:P4)</f>
        <v>382</v>
      </c>
    </row>
    <row r="5" spans="1:17" x14ac:dyDescent="0.25">
      <c r="A5" s="470" t="s">
        <v>563</v>
      </c>
      <c r="B5" s="438">
        <v>6</v>
      </c>
      <c r="C5" s="402">
        <v>57</v>
      </c>
      <c r="D5" s="402">
        <v>54</v>
      </c>
      <c r="E5" s="402">
        <v>2</v>
      </c>
      <c r="F5" s="402">
        <v>3</v>
      </c>
      <c r="G5" s="402">
        <v>0</v>
      </c>
      <c r="H5" s="402">
        <v>4</v>
      </c>
      <c r="I5" s="402">
        <v>1</v>
      </c>
      <c r="J5" s="402">
        <v>1</v>
      </c>
      <c r="K5" s="402">
        <v>0</v>
      </c>
      <c r="L5" s="402">
        <v>0</v>
      </c>
      <c r="M5" s="411">
        <v>0</v>
      </c>
      <c r="N5" s="455">
        <v>2</v>
      </c>
      <c r="O5" s="455">
        <v>1</v>
      </c>
      <c r="P5" s="455">
        <v>2</v>
      </c>
      <c r="Q5" s="454">
        <f>SUM(B5:P5)</f>
        <v>133</v>
      </c>
    </row>
    <row r="6" spans="1:17" x14ac:dyDescent="0.25">
      <c r="A6" s="470" t="s">
        <v>565</v>
      </c>
      <c r="B6" s="438">
        <v>3</v>
      </c>
      <c r="C6" s="402">
        <v>43</v>
      </c>
      <c r="D6" s="402">
        <v>39</v>
      </c>
      <c r="E6" s="402">
        <v>0</v>
      </c>
      <c r="F6" s="402">
        <v>3</v>
      </c>
      <c r="G6" s="402">
        <v>24</v>
      </c>
      <c r="H6" s="402">
        <v>5</v>
      </c>
      <c r="I6" s="402">
        <v>0</v>
      </c>
      <c r="J6" s="402">
        <v>0</v>
      </c>
      <c r="K6" s="402">
        <v>0</v>
      </c>
      <c r="L6" s="402">
        <v>2</v>
      </c>
      <c r="M6" s="411">
        <v>0</v>
      </c>
      <c r="N6" s="455">
        <v>0</v>
      </c>
      <c r="O6" s="455">
        <v>1</v>
      </c>
      <c r="P6" s="455">
        <v>3</v>
      </c>
      <c r="Q6" s="454">
        <f>SUM(B6:P6)</f>
        <v>123</v>
      </c>
    </row>
    <row r="7" spans="1:17" x14ac:dyDescent="0.25">
      <c r="A7" s="470" t="s">
        <v>567</v>
      </c>
      <c r="B7" s="438">
        <v>27</v>
      </c>
      <c r="C7" s="402">
        <v>90</v>
      </c>
      <c r="D7" s="402">
        <v>201</v>
      </c>
      <c r="E7" s="402">
        <v>5</v>
      </c>
      <c r="F7" s="402">
        <v>21</v>
      </c>
      <c r="G7" s="402">
        <v>86</v>
      </c>
      <c r="H7" s="402">
        <v>14</v>
      </c>
      <c r="I7" s="402">
        <v>0</v>
      </c>
      <c r="J7" s="402">
        <v>6</v>
      </c>
      <c r="K7" s="402">
        <v>1</v>
      </c>
      <c r="L7" s="402">
        <v>3</v>
      </c>
      <c r="M7" s="411">
        <v>0</v>
      </c>
      <c r="N7" s="455">
        <v>7</v>
      </c>
      <c r="O7" s="455">
        <v>3</v>
      </c>
      <c r="P7" s="455">
        <v>40</v>
      </c>
      <c r="Q7" s="454">
        <f>SUM(B7:P7)</f>
        <v>504</v>
      </c>
    </row>
    <row r="8" spans="1:17" x14ac:dyDescent="0.25">
      <c r="A8" s="470" t="s">
        <v>569</v>
      </c>
      <c r="B8" s="438">
        <v>13</v>
      </c>
      <c r="C8" s="402">
        <v>128</v>
      </c>
      <c r="D8" s="402">
        <v>102</v>
      </c>
      <c r="E8" s="402">
        <v>3</v>
      </c>
      <c r="F8" s="402">
        <v>16</v>
      </c>
      <c r="G8" s="402">
        <v>37</v>
      </c>
      <c r="H8" s="402">
        <v>12</v>
      </c>
      <c r="I8" s="402">
        <v>0</v>
      </c>
      <c r="J8" s="402">
        <v>0</v>
      </c>
      <c r="K8" s="402">
        <v>0</v>
      </c>
      <c r="L8" s="402">
        <v>1</v>
      </c>
      <c r="M8" s="411">
        <v>0</v>
      </c>
      <c r="N8" s="455">
        <v>7</v>
      </c>
      <c r="O8" s="455">
        <v>1</v>
      </c>
      <c r="P8" s="455">
        <v>3</v>
      </c>
      <c r="Q8" s="454">
        <f>SUM(B8:P8)</f>
        <v>323</v>
      </c>
    </row>
    <row r="9" spans="1:17" x14ac:dyDescent="0.25">
      <c r="A9" s="439"/>
      <c r="B9" s="438"/>
      <c r="C9" s="402"/>
      <c r="D9" s="402"/>
      <c r="E9" s="402"/>
      <c r="F9" s="402"/>
      <c r="G9" s="402"/>
      <c r="H9" s="402"/>
      <c r="I9" s="402"/>
      <c r="J9" s="402"/>
      <c r="K9" s="402"/>
      <c r="L9" s="402"/>
      <c r="M9" s="411"/>
      <c r="N9" s="455"/>
      <c r="O9" s="455"/>
      <c r="P9" s="455"/>
      <c r="Q9" s="454">
        <f t="shared" ref="Q9" si="0">SUM(B9:M9)</f>
        <v>0</v>
      </c>
    </row>
    <row r="10" spans="1:17" ht="16.5" thickBot="1" x14ac:dyDescent="0.3">
      <c r="A10" s="441" t="s">
        <v>31</v>
      </c>
      <c r="B10" s="461">
        <f t="shared" ref="B10:Q10" si="1">SUM(B4:B9)</f>
        <v>63</v>
      </c>
      <c r="C10" s="437">
        <f t="shared" si="1"/>
        <v>397</v>
      </c>
      <c r="D10" s="437">
        <f t="shared" si="1"/>
        <v>566</v>
      </c>
      <c r="E10" s="437">
        <f t="shared" si="1"/>
        <v>17</v>
      </c>
      <c r="F10" s="437">
        <f t="shared" si="1"/>
        <v>85</v>
      </c>
      <c r="G10" s="437">
        <f t="shared" si="1"/>
        <v>154</v>
      </c>
      <c r="H10" s="437">
        <f t="shared" si="1"/>
        <v>72</v>
      </c>
      <c r="I10" s="437">
        <f t="shared" si="1"/>
        <v>1</v>
      </c>
      <c r="J10" s="437">
        <f t="shared" si="1"/>
        <v>7</v>
      </c>
      <c r="K10" s="437">
        <f t="shared" si="1"/>
        <v>1</v>
      </c>
      <c r="L10" s="437">
        <f t="shared" si="1"/>
        <v>6</v>
      </c>
      <c r="M10" s="442">
        <f t="shared" si="1"/>
        <v>0</v>
      </c>
      <c r="N10" s="437">
        <f t="shared" si="1"/>
        <v>35</v>
      </c>
      <c r="O10" s="442">
        <f t="shared" si="1"/>
        <v>12</v>
      </c>
      <c r="P10" s="437">
        <f t="shared" si="1"/>
        <v>49</v>
      </c>
      <c r="Q10" s="442">
        <f t="shared" si="1"/>
        <v>1465</v>
      </c>
    </row>
    <row r="11" spans="1:17" ht="21" customHeight="1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</row>
    <row r="12" spans="1:17" ht="15.6" customHeight="1" thickBot="1" x14ac:dyDescent="0.3">
      <c r="A12" s="209" t="s">
        <v>272</v>
      </c>
      <c r="B12" s="210"/>
      <c r="C12" s="210"/>
      <c r="D12" s="210"/>
      <c r="E12" s="210"/>
      <c r="F12" s="40"/>
      <c r="G12" s="40"/>
      <c r="H12" s="40"/>
      <c r="I12" s="40"/>
      <c r="J12" s="40"/>
      <c r="K12" s="40"/>
    </row>
    <row r="13" spans="1:17" ht="80.45" customHeight="1" thickBot="1" x14ac:dyDescent="0.3">
      <c r="A13" s="207" t="s">
        <v>157</v>
      </c>
      <c r="B13" s="206" t="s">
        <v>158</v>
      </c>
      <c r="C13" s="203" t="s">
        <v>159</v>
      </c>
      <c r="D13" s="204" t="s">
        <v>160</v>
      </c>
      <c r="E13" s="203" t="s">
        <v>161</v>
      </c>
      <c r="F13" s="203" t="s">
        <v>162</v>
      </c>
      <c r="G13" s="203" t="s">
        <v>163</v>
      </c>
      <c r="H13" s="203" t="s">
        <v>164</v>
      </c>
      <c r="I13" s="203" t="s">
        <v>165</v>
      </c>
      <c r="J13" s="205" t="s">
        <v>117</v>
      </c>
      <c r="K13" s="208" t="s">
        <v>31</v>
      </c>
    </row>
    <row r="14" spans="1:17" ht="15.6" customHeight="1" x14ac:dyDescent="0.25">
      <c r="A14" s="443" t="s">
        <v>639</v>
      </c>
      <c r="B14" s="444">
        <v>15</v>
      </c>
      <c r="C14" s="413">
        <v>45</v>
      </c>
      <c r="D14" s="413">
        <v>3</v>
      </c>
      <c r="E14" s="413">
        <v>125</v>
      </c>
      <c r="F14" s="413">
        <v>2</v>
      </c>
      <c r="G14" s="413">
        <v>0</v>
      </c>
      <c r="H14" s="413">
        <v>75</v>
      </c>
      <c r="I14" s="413">
        <v>0</v>
      </c>
      <c r="J14" s="409">
        <v>194</v>
      </c>
      <c r="K14" s="440">
        <f>SUM(B14:J14)</f>
        <v>459</v>
      </c>
    </row>
    <row r="15" spans="1:17" ht="15.6" customHeight="1" x14ac:dyDescent="0.25">
      <c r="A15" s="439" t="s">
        <v>563</v>
      </c>
      <c r="B15" s="445">
        <v>4</v>
      </c>
      <c r="C15" s="402">
        <v>5</v>
      </c>
      <c r="D15" s="402">
        <v>2</v>
      </c>
      <c r="E15" s="402">
        <v>5</v>
      </c>
      <c r="F15" s="402">
        <v>0</v>
      </c>
      <c r="G15" s="402">
        <v>0</v>
      </c>
      <c r="H15" s="402">
        <v>22</v>
      </c>
      <c r="I15" s="402">
        <v>0</v>
      </c>
      <c r="J15" s="411">
        <v>96</v>
      </c>
      <c r="K15" s="439">
        <f t="shared" ref="K15:K19" si="2">SUM(B15:J15)</f>
        <v>134</v>
      </c>
    </row>
    <row r="16" spans="1:17" ht="15.6" customHeight="1" x14ac:dyDescent="0.25">
      <c r="A16" s="439" t="s">
        <v>565</v>
      </c>
      <c r="B16" s="445">
        <v>6</v>
      </c>
      <c r="C16" s="402">
        <v>14</v>
      </c>
      <c r="D16" s="402">
        <v>3</v>
      </c>
      <c r="E16" s="402">
        <v>7</v>
      </c>
      <c r="F16" s="402">
        <v>1</v>
      </c>
      <c r="G16" s="402">
        <v>0</v>
      </c>
      <c r="H16" s="402">
        <v>32</v>
      </c>
      <c r="I16" s="402">
        <v>0</v>
      </c>
      <c r="J16" s="411">
        <v>171</v>
      </c>
      <c r="K16" s="439">
        <f t="shared" si="2"/>
        <v>234</v>
      </c>
    </row>
    <row r="17" spans="1:17" ht="15.6" customHeight="1" x14ac:dyDescent="0.25">
      <c r="A17" s="439" t="s">
        <v>567</v>
      </c>
      <c r="B17" s="445">
        <v>49</v>
      </c>
      <c r="C17" s="402">
        <v>56</v>
      </c>
      <c r="D17" s="402">
        <v>17</v>
      </c>
      <c r="E17" s="402">
        <v>9</v>
      </c>
      <c r="F17" s="402">
        <v>4</v>
      </c>
      <c r="G17" s="402">
        <v>0</v>
      </c>
      <c r="H17" s="402">
        <v>80</v>
      </c>
      <c r="I17" s="402">
        <v>1</v>
      </c>
      <c r="J17" s="411">
        <v>633</v>
      </c>
      <c r="K17" s="439">
        <f t="shared" si="2"/>
        <v>849</v>
      </c>
    </row>
    <row r="18" spans="1:17" ht="15.6" customHeight="1" x14ac:dyDescent="0.25">
      <c r="A18" s="439" t="s">
        <v>569</v>
      </c>
      <c r="B18" s="445">
        <v>6</v>
      </c>
      <c r="C18" s="402">
        <v>11</v>
      </c>
      <c r="D18" s="402">
        <v>5</v>
      </c>
      <c r="E18" s="402">
        <v>6</v>
      </c>
      <c r="F18" s="402">
        <v>1</v>
      </c>
      <c r="G18" s="402">
        <v>0</v>
      </c>
      <c r="H18" s="402">
        <v>42</v>
      </c>
      <c r="I18" s="402">
        <v>0</v>
      </c>
      <c r="J18" s="411">
        <v>294</v>
      </c>
      <c r="K18" s="439">
        <f t="shared" si="2"/>
        <v>365</v>
      </c>
    </row>
    <row r="19" spans="1:17" ht="15.6" customHeight="1" x14ac:dyDescent="0.25">
      <c r="A19" s="439"/>
      <c r="B19" s="445"/>
      <c r="C19" s="402"/>
      <c r="D19" s="402"/>
      <c r="E19" s="402"/>
      <c r="F19" s="402"/>
      <c r="G19" s="402"/>
      <c r="H19" s="402"/>
      <c r="I19" s="402"/>
      <c r="J19" s="411"/>
      <c r="K19" s="439">
        <f t="shared" si="2"/>
        <v>0</v>
      </c>
    </row>
    <row r="20" spans="1:17" ht="16.5" thickBot="1" x14ac:dyDescent="0.3">
      <c r="A20" s="441" t="s">
        <v>31</v>
      </c>
      <c r="B20" s="446">
        <f>SUM(B14:B19)</f>
        <v>80</v>
      </c>
      <c r="C20" s="437">
        <f t="shared" ref="C20:K20" si="3">SUM(C14:C19)</f>
        <v>131</v>
      </c>
      <c r="D20" s="437">
        <f t="shared" si="3"/>
        <v>30</v>
      </c>
      <c r="E20" s="446">
        <f t="shared" si="3"/>
        <v>152</v>
      </c>
      <c r="F20" s="437">
        <f t="shared" si="3"/>
        <v>8</v>
      </c>
      <c r="G20" s="437">
        <f t="shared" si="3"/>
        <v>0</v>
      </c>
      <c r="H20" s="446">
        <f t="shared" si="3"/>
        <v>251</v>
      </c>
      <c r="I20" s="437">
        <f t="shared" si="3"/>
        <v>1</v>
      </c>
      <c r="J20" s="442">
        <f t="shared" si="3"/>
        <v>1388</v>
      </c>
      <c r="K20" s="441">
        <f t="shared" si="3"/>
        <v>2041</v>
      </c>
      <c r="L20" s="16"/>
      <c r="M20" s="16"/>
      <c r="N20" s="16"/>
      <c r="O20" s="16"/>
      <c r="P20" s="16"/>
      <c r="Q20" s="16"/>
    </row>
  </sheetData>
  <mergeCells count="1">
    <mergeCell ref="A1:Q1"/>
  </mergeCells>
  <pageMargins left="0.75" right="0.75" top="1" bottom="1" header="0.4921259845" footer="0.4921259845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zoomScaleSheetLayoutView="100" workbookViewId="0">
      <pane xSplit="18840" topLeftCell="C1"/>
      <selection activeCell="F23" sqref="F23"/>
      <selection pane="topRight" activeCell="E4" sqref="E4"/>
    </sheetView>
  </sheetViews>
  <sheetFormatPr defaultRowHeight="15.75" x14ac:dyDescent="0.25"/>
  <cols>
    <col min="1" max="1" width="22.5" customWidth="1"/>
    <col min="2" max="5" width="13.375" customWidth="1"/>
  </cols>
  <sheetData>
    <row r="1" spans="1:10" ht="38.25" customHeight="1" x14ac:dyDescent="0.3">
      <c r="A1" s="672" t="s">
        <v>255</v>
      </c>
      <c r="B1" s="672"/>
      <c r="C1" s="672"/>
      <c r="D1" s="672"/>
      <c r="E1" s="21"/>
      <c r="F1" s="21"/>
      <c r="G1" s="21"/>
      <c r="H1" s="21"/>
    </row>
    <row r="2" spans="1:10" s="212" customFormat="1" ht="19.5" thickBot="1" x14ac:dyDescent="0.35">
      <c r="A2" s="213" t="s">
        <v>273</v>
      </c>
      <c r="B2" s="214"/>
      <c r="C2" s="214"/>
      <c r="D2" s="214"/>
      <c r="E2" s="214"/>
      <c r="F2" s="214"/>
      <c r="G2" s="214"/>
      <c r="H2" s="214"/>
    </row>
    <row r="3" spans="1:10" ht="16.5" thickBot="1" x14ac:dyDescent="0.3">
      <c r="A3" s="435" t="s">
        <v>166</v>
      </c>
      <c r="B3" s="418" t="s">
        <v>196</v>
      </c>
      <c r="C3" s="418" t="s">
        <v>167</v>
      </c>
      <c r="D3" s="433" t="s">
        <v>197</v>
      </c>
      <c r="E3" s="450" t="s">
        <v>271</v>
      </c>
      <c r="F3" s="10"/>
      <c r="G3" s="31"/>
      <c r="H3" s="31"/>
      <c r="J3" s="7"/>
    </row>
    <row r="4" spans="1:10" x14ac:dyDescent="0.25">
      <c r="A4" s="397" t="s">
        <v>540</v>
      </c>
      <c r="B4" s="414">
        <v>0</v>
      </c>
      <c r="C4" s="414">
        <v>0</v>
      </c>
      <c r="D4" s="414">
        <v>0</v>
      </c>
      <c r="E4" s="448"/>
      <c r="F4" s="7"/>
      <c r="G4" s="7"/>
      <c r="H4" s="7"/>
      <c r="J4" s="7"/>
    </row>
    <row r="5" spans="1:10" x14ac:dyDescent="0.25">
      <c r="A5" s="395" t="s">
        <v>563</v>
      </c>
      <c r="B5" s="393">
        <v>0</v>
      </c>
      <c r="C5" s="393">
        <v>0</v>
      </c>
      <c r="D5" s="393">
        <v>0</v>
      </c>
      <c r="E5" s="449"/>
      <c r="F5" s="7"/>
      <c r="G5" s="7"/>
      <c r="H5" s="7"/>
      <c r="J5" s="8"/>
    </row>
    <row r="6" spans="1:10" x14ac:dyDescent="0.25">
      <c r="A6" s="395" t="s">
        <v>565</v>
      </c>
      <c r="B6" s="393">
        <v>0</v>
      </c>
      <c r="C6" s="393">
        <v>0</v>
      </c>
      <c r="D6" s="393">
        <v>0</v>
      </c>
      <c r="E6" s="449"/>
      <c r="F6" s="7"/>
      <c r="G6" s="7"/>
      <c r="H6" s="7"/>
      <c r="J6" s="8"/>
    </row>
    <row r="7" spans="1:10" x14ac:dyDescent="0.25">
      <c r="A7" s="395" t="s">
        <v>567</v>
      </c>
      <c r="B7" s="393">
        <v>0</v>
      </c>
      <c r="C7" s="393">
        <v>0</v>
      </c>
      <c r="D7" s="393">
        <v>4</v>
      </c>
      <c r="E7" s="449"/>
      <c r="F7" s="7"/>
      <c r="G7" s="7"/>
      <c r="H7" s="7"/>
      <c r="J7" s="8"/>
    </row>
    <row r="8" spans="1:10" x14ac:dyDescent="0.25">
      <c r="A8" s="395" t="s">
        <v>569</v>
      </c>
      <c r="B8" s="393">
        <v>1</v>
      </c>
      <c r="C8" s="393">
        <v>23</v>
      </c>
      <c r="D8" s="393">
        <v>150</v>
      </c>
      <c r="E8" s="449"/>
      <c r="F8" s="7"/>
      <c r="G8" s="7"/>
      <c r="H8" s="7"/>
      <c r="J8" s="8"/>
    </row>
    <row r="9" spans="1:10" x14ac:dyDescent="0.25">
      <c r="A9" s="393"/>
      <c r="B9" s="393"/>
      <c r="C9" s="393"/>
      <c r="D9" s="393"/>
      <c r="E9" s="449"/>
      <c r="F9" s="7"/>
      <c r="G9" s="7"/>
      <c r="H9" s="7"/>
      <c r="J9" s="8"/>
    </row>
    <row r="10" spans="1:10" x14ac:dyDescent="0.25">
      <c r="A10" s="403" t="s">
        <v>31</v>
      </c>
      <c r="B10" s="403">
        <f>SUM(B4:B9)</f>
        <v>1</v>
      </c>
      <c r="C10" s="403">
        <f>SUM(C4:C9)</f>
        <v>23</v>
      </c>
      <c r="D10" s="403">
        <f>SUM(D4:D9)</f>
        <v>154</v>
      </c>
      <c r="E10" s="451">
        <f>SUM(E4:E9)</f>
        <v>0</v>
      </c>
      <c r="F10" s="7"/>
      <c r="G10" s="7"/>
      <c r="H10" s="7"/>
      <c r="J10" s="8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J11" s="8"/>
    </row>
    <row r="12" spans="1:10" s="212" customFormat="1" ht="16.5" thickBot="1" x14ac:dyDescent="0.3">
      <c r="A12" s="213" t="s">
        <v>272</v>
      </c>
      <c r="B12" s="215"/>
      <c r="C12" s="215"/>
      <c r="D12" s="215"/>
      <c r="E12" s="215"/>
      <c r="F12" s="215"/>
      <c r="G12" s="215"/>
      <c r="H12" s="215"/>
      <c r="J12" s="216"/>
    </row>
    <row r="13" spans="1:10" ht="16.5" thickBot="1" x14ac:dyDescent="0.3">
      <c r="A13" s="435" t="s">
        <v>166</v>
      </c>
      <c r="B13" s="418" t="s">
        <v>167</v>
      </c>
      <c r="C13" s="418" t="s">
        <v>168</v>
      </c>
      <c r="D13" s="433" t="s">
        <v>169</v>
      </c>
      <c r="E13" s="7"/>
      <c r="F13" s="7"/>
      <c r="G13" s="7"/>
      <c r="H13" s="7"/>
      <c r="J13" s="8"/>
    </row>
    <row r="14" spans="1:10" x14ac:dyDescent="0.25">
      <c r="A14" s="414" t="s">
        <v>639</v>
      </c>
      <c r="B14" s="414">
        <v>0</v>
      </c>
      <c r="C14" s="414">
        <v>0</v>
      </c>
      <c r="D14" s="414">
        <v>0</v>
      </c>
      <c r="E14" s="7"/>
      <c r="F14" s="7"/>
      <c r="G14" s="7"/>
      <c r="H14" s="7"/>
      <c r="J14" s="8"/>
    </row>
    <row r="15" spans="1:10" x14ac:dyDescent="0.25">
      <c r="A15" s="393" t="s">
        <v>563</v>
      </c>
      <c r="B15" s="393">
        <v>0</v>
      </c>
      <c r="C15" s="393">
        <v>0</v>
      </c>
      <c r="D15" s="393">
        <v>0</v>
      </c>
      <c r="E15" s="7"/>
      <c r="F15" s="7"/>
      <c r="G15" s="7"/>
      <c r="H15" s="7"/>
      <c r="J15" s="8"/>
    </row>
    <row r="16" spans="1:10" x14ac:dyDescent="0.25">
      <c r="A16" s="393" t="s">
        <v>565</v>
      </c>
      <c r="B16" s="393">
        <v>0</v>
      </c>
      <c r="C16" s="393">
        <v>0</v>
      </c>
      <c r="D16" s="393">
        <v>0</v>
      </c>
      <c r="E16" s="7"/>
      <c r="F16" s="7"/>
      <c r="G16" s="7"/>
      <c r="H16" s="7"/>
      <c r="J16" s="8"/>
    </row>
    <row r="17" spans="1:10" x14ac:dyDescent="0.25">
      <c r="A17" s="393" t="s">
        <v>567</v>
      </c>
      <c r="B17" s="393">
        <v>9</v>
      </c>
      <c r="C17" s="393">
        <v>0</v>
      </c>
      <c r="D17" s="393">
        <v>0</v>
      </c>
      <c r="E17" s="7"/>
      <c r="F17" s="7"/>
      <c r="G17" s="7"/>
      <c r="H17" s="7"/>
      <c r="J17" s="8"/>
    </row>
    <row r="18" spans="1:10" x14ac:dyDescent="0.25">
      <c r="A18" s="393" t="s">
        <v>569</v>
      </c>
      <c r="B18" s="393">
        <v>13</v>
      </c>
      <c r="C18" s="393">
        <v>14</v>
      </c>
      <c r="D18" s="393">
        <v>40</v>
      </c>
      <c r="E18" s="7"/>
      <c r="F18" s="7"/>
      <c r="G18" s="7"/>
      <c r="H18" s="7"/>
      <c r="J18" s="8"/>
    </row>
    <row r="19" spans="1:10" x14ac:dyDescent="0.25">
      <c r="A19" s="393"/>
      <c r="B19" s="393"/>
      <c r="C19" s="393"/>
      <c r="D19" s="393"/>
      <c r="E19" s="7"/>
      <c r="F19" s="7"/>
      <c r="G19" s="7"/>
      <c r="H19" s="7"/>
      <c r="J19" s="8"/>
    </row>
    <row r="20" spans="1:10" x14ac:dyDescent="0.25">
      <c r="A20" s="403" t="s">
        <v>31</v>
      </c>
      <c r="B20" s="403">
        <f>SUM(B14:B19)</f>
        <v>22</v>
      </c>
      <c r="C20" s="403">
        <f>SUM(C14:C19)</f>
        <v>14</v>
      </c>
      <c r="D20" s="403">
        <f>SUM(D14:D19)</f>
        <v>40</v>
      </c>
      <c r="E20" s="7"/>
      <c r="F20" s="7"/>
      <c r="G20" s="7"/>
      <c r="H20" s="7"/>
      <c r="J20" s="8"/>
    </row>
    <row r="21" spans="1:10" x14ac:dyDescent="0.25">
      <c r="B21" s="7"/>
      <c r="C21" s="7"/>
      <c r="D21" s="7"/>
      <c r="E21" s="7"/>
      <c r="F21" s="7"/>
      <c r="G21" s="7"/>
      <c r="H21" s="7"/>
      <c r="J21" s="8"/>
    </row>
    <row r="22" spans="1:10" x14ac:dyDescent="0.25">
      <c r="J22" s="8"/>
    </row>
    <row r="23" spans="1:10" x14ac:dyDescent="0.25">
      <c r="J23" s="8"/>
    </row>
    <row r="24" spans="1:10" x14ac:dyDescent="0.25">
      <c r="J24" s="8"/>
    </row>
    <row r="25" spans="1:10" x14ac:dyDescent="0.25">
      <c r="J25" s="8"/>
    </row>
    <row r="26" spans="1:10" x14ac:dyDescent="0.25">
      <c r="J26" s="8"/>
    </row>
    <row r="27" spans="1:10" x14ac:dyDescent="0.25">
      <c r="J27" s="8"/>
    </row>
    <row r="28" spans="1:10" x14ac:dyDescent="0.25">
      <c r="J28" s="8"/>
    </row>
    <row r="29" spans="1:10" x14ac:dyDescent="0.25">
      <c r="J29" s="8"/>
    </row>
    <row r="30" spans="1:10" x14ac:dyDescent="0.25">
      <c r="J30" s="8"/>
    </row>
    <row r="31" spans="1:10" x14ac:dyDescent="0.25">
      <c r="J31" s="8"/>
    </row>
    <row r="32" spans="1:10" x14ac:dyDescent="0.25">
      <c r="J32" s="8"/>
    </row>
    <row r="33" spans="10:10" x14ac:dyDescent="0.25">
      <c r="J33" s="8"/>
    </row>
    <row r="34" spans="10:10" x14ac:dyDescent="0.25">
      <c r="J34" s="8"/>
    </row>
    <row r="35" spans="10:10" x14ac:dyDescent="0.25">
      <c r="J35" s="8"/>
    </row>
    <row r="36" spans="10:10" x14ac:dyDescent="0.25">
      <c r="J36" s="9"/>
    </row>
    <row r="37" spans="10:10" x14ac:dyDescent="0.25">
      <c r="J37" s="7"/>
    </row>
  </sheetData>
  <mergeCells count="1">
    <mergeCell ref="A1:D1"/>
  </mergeCells>
  <pageMargins left="0.75" right="0.75" top="1" bottom="1" header="0.4921259845" footer="0.492125984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7"/>
  <sheetViews>
    <sheetView view="pageBreakPreview" zoomScaleNormal="100" zoomScaleSheetLayoutView="100" workbookViewId="0">
      <selection activeCell="A4" sqref="A4"/>
    </sheetView>
  </sheetViews>
  <sheetFormatPr defaultRowHeight="15.75" x14ac:dyDescent="0.25"/>
  <cols>
    <col min="1" max="1" width="26.5" customWidth="1"/>
    <col min="2" max="2" width="26.625" customWidth="1"/>
    <col min="3" max="3" width="34.875" customWidth="1"/>
    <col min="4" max="4" width="9.125" style="1" customWidth="1"/>
    <col min="5" max="5" width="10.125" style="1" customWidth="1"/>
    <col min="6" max="6" width="9" style="1"/>
  </cols>
  <sheetData>
    <row r="1" spans="1:6" ht="43.5" customHeight="1" x14ac:dyDescent="0.25">
      <c r="A1" s="633" t="s">
        <v>245</v>
      </c>
      <c r="B1" s="633"/>
      <c r="C1" s="633"/>
      <c r="D1" s="633"/>
      <c r="E1" s="633"/>
      <c r="F1" s="633"/>
    </row>
    <row r="2" spans="1:6" ht="16.5" thickBot="1" x14ac:dyDescent="0.3">
      <c r="A2" s="68" t="s">
        <v>170</v>
      </c>
    </row>
    <row r="3" spans="1:6" ht="32.25" thickBot="1" x14ac:dyDescent="0.3">
      <c r="A3" s="46" t="s">
        <v>78</v>
      </c>
      <c r="B3" s="60" t="s">
        <v>44</v>
      </c>
      <c r="C3" s="60" t="s">
        <v>171</v>
      </c>
      <c r="D3" s="60" t="s">
        <v>172</v>
      </c>
      <c r="E3" s="60" t="s">
        <v>173</v>
      </c>
      <c r="F3" s="61" t="s">
        <v>174</v>
      </c>
    </row>
    <row r="4" spans="1:6" ht="32.1" customHeight="1" x14ac:dyDescent="0.25">
      <c r="A4" s="221" t="s">
        <v>277</v>
      </c>
      <c r="B4" s="222" t="s">
        <v>313</v>
      </c>
      <c r="C4" s="37" t="s">
        <v>325</v>
      </c>
      <c r="D4" s="39" t="s">
        <v>324</v>
      </c>
      <c r="E4" s="39" t="s">
        <v>319</v>
      </c>
      <c r="F4" s="39" t="s">
        <v>321</v>
      </c>
    </row>
    <row r="5" spans="1:6" ht="32.1" customHeight="1" x14ac:dyDescent="0.25">
      <c r="A5" s="221" t="s">
        <v>277</v>
      </c>
      <c r="B5" s="222" t="s">
        <v>315</v>
      </c>
      <c r="C5" s="37" t="s">
        <v>326</v>
      </c>
      <c r="D5" s="39" t="s">
        <v>323</v>
      </c>
      <c r="E5" s="39" t="s">
        <v>319</v>
      </c>
      <c r="F5" s="39" t="s">
        <v>321</v>
      </c>
    </row>
    <row r="6" spans="1:6" ht="32.1" customHeight="1" x14ac:dyDescent="0.25">
      <c r="A6" s="221" t="s">
        <v>277</v>
      </c>
      <c r="B6" s="222" t="s">
        <v>278</v>
      </c>
      <c r="C6" s="37" t="s">
        <v>278</v>
      </c>
      <c r="D6" s="39" t="s">
        <v>324</v>
      </c>
      <c r="E6" s="39" t="s">
        <v>319</v>
      </c>
      <c r="F6" s="39" t="s">
        <v>321</v>
      </c>
    </row>
    <row r="7" spans="1:6" ht="32.1" customHeight="1" x14ac:dyDescent="0.25">
      <c r="A7" s="221" t="s">
        <v>277</v>
      </c>
      <c r="B7" s="222" t="s">
        <v>314</v>
      </c>
      <c r="C7" s="37" t="s">
        <v>314</v>
      </c>
      <c r="D7" s="39" t="s">
        <v>324</v>
      </c>
      <c r="E7" s="39" t="s">
        <v>319</v>
      </c>
      <c r="F7" s="39" t="s">
        <v>321</v>
      </c>
    </row>
    <row r="8" spans="1:6" ht="32.1" customHeight="1" x14ac:dyDescent="0.25">
      <c r="A8" s="221" t="s">
        <v>277</v>
      </c>
      <c r="B8" s="222" t="s">
        <v>317</v>
      </c>
      <c r="C8" s="37" t="s">
        <v>311</v>
      </c>
      <c r="D8" s="39" t="s">
        <v>324</v>
      </c>
      <c r="E8" s="39" t="s">
        <v>319</v>
      </c>
      <c r="F8" s="39" t="s">
        <v>321</v>
      </c>
    </row>
    <row r="9" spans="1:6" ht="32.1" customHeight="1" x14ac:dyDescent="0.25">
      <c r="A9" s="221" t="s">
        <v>277</v>
      </c>
      <c r="B9" s="222" t="s">
        <v>316</v>
      </c>
      <c r="C9" s="37" t="s">
        <v>310</v>
      </c>
      <c r="D9" s="39" t="s">
        <v>324</v>
      </c>
      <c r="E9" s="39" t="s">
        <v>319</v>
      </c>
      <c r="F9" s="39" t="s">
        <v>321</v>
      </c>
    </row>
    <row r="10" spans="1:6" ht="32.1" customHeight="1" x14ac:dyDescent="0.25">
      <c r="A10" s="221" t="s">
        <v>277</v>
      </c>
      <c r="B10" s="222" t="s">
        <v>327</v>
      </c>
      <c r="C10" s="37" t="s">
        <v>328</v>
      </c>
      <c r="D10" s="39" t="s">
        <v>324</v>
      </c>
      <c r="E10" s="39" t="s">
        <v>319</v>
      </c>
      <c r="F10" s="39" t="s">
        <v>321</v>
      </c>
    </row>
    <row r="11" spans="1:6" ht="32.1" customHeight="1" x14ac:dyDescent="0.25">
      <c r="A11" s="221" t="s">
        <v>277</v>
      </c>
      <c r="B11" s="222" t="s">
        <v>327</v>
      </c>
      <c r="C11" s="37" t="s">
        <v>329</v>
      </c>
      <c r="D11" s="39" t="s">
        <v>324</v>
      </c>
      <c r="E11" s="39" t="s">
        <v>319</v>
      </c>
      <c r="F11" s="39" t="s">
        <v>321</v>
      </c>
    </row>
    <row r="12" spans="1:6" ht="32.1" customHeight="1" x14ac:dyDescent="0.25">
      <c r="A12" s="221" t="s">
        <v>277</v>
      </c>
      <c r="B12" s="222" t="s">
        <v>327</v>
      </c>
      <c r="C12" s="37" t="s">
        <v>330</v>
      </c>
      <c r="D12" s="39" t="s">
        <v>324</v>
      </c>
      <c r="E12" s="39" t="s">
        <v>319</v>
      </c>
      <c r="F12" s="39" t="s">
        <v>321</v>
      </c>
    </row>
    <row r="13" spans="1:6" ht="32.1" customHeight="1" x14ac:dyDescent="0.25">
      <c r="A13" s="221" t="s">
        <v>277</v>
      </c>
      <c r="B13" s="222" t="s">
        <v>327</v>
      </c>
      <c r="C13" s="37" t="s">
        <v>331</v>
      </c>
      <c r="D13" s="39" t="s">
        <v>324</v>
      </c>
      <c r="E13" s="39" t="s">
        <v>319</v>
      </c>
      <c r="F13" s="39" t="s">
        <v>321</v>
      </c>
    </row>
    <row r="14" spans="1:6" ht="32.1" customHeight="1" x14ac:dyDescent="0.25">
      <c r="A14" s="221" t="s">
        <v>277</v>
      </c>
      <c r="B14" s="222" t="s">
        <v>327</v>
      </c>
      <c r="C14" s="37" t="s">
        <v>332</v>
      </c>
      <c r="D14" s="39" t="s">
        <v>324</v>
      </c>
      <c r="E14" s="39" t="s">
        <v>319</v>
      </c>
      <c r="F14" s="39" t="s">
        <v>321</v>
      </c>
    </row>
    <row r="15" spans="1:6" ht="32.1" customHeight="1" x14ac:dyDescent="0.25">
      <c r="A15" s="221" t="s">
        <v>277</v>
      </c>
      <c r="B15" s="222" t="s">
        <v>327</v>
      </c>
      <c r="C15" s="37" t="s">
        <v>333</v>
      </c>
      <c r="D15" s="39" t="s">
        <v>324</v>
      </c>
      <c r="E15" s="39" t="s">
        <v>319</v>
      </c>
      <c r="F15" s="39" t="s">
        <v>321</v>
      </c>
    </row>
    <row r="16" spans="1:6" ht="32.1" customHeight="1" x14ac:dyDescent="0.25">
      <c r="A16" s="221" t="s">
        <v>277</v>
      </c>
      <c r="B16" s="222" t="s">
        <v>327</v>
      </c>
      <c r="C16" s="37" t="s">
        <v>334</v>
      </c>
      <c r="D16" s="39" t="s">
        <v>324</v>
      </c>
      <c r="E16" s="39" t="s">
        <v>319</v>
      </c>
      <c r="F16" s="39" t="s">
        <v>321</v>
      </c>
    </row>
    <row r="17" spans="1:6" ht="32.1" customHeight="1" x14ac:dyDescent="0.25">
      <c r="A17" s="221" t="s">
        <v>277</v>
      </c>
      <c r="B17" s="222" t="s">
        <v>327</v>
      </c>
      <c r="C17" s="37" t="s">
        <v>335</v>
      </c>
      <c r="D17" s="39" t="s">
        <v>324</v>
      </c>
      <c r="E17" s="39" t="s">
        <v>319</v>
      </c>
      <c r="F17" s="39" t="s">
        <v>321</v>
      </c>
    </row>
    <row r="18" spans="1:6" ht="32.1" customHeight="1" x14ac:dyDescent="0.25">
      <c r="A18" s="222" t="s">
        <v>281</v>
      </c>
      <c r="B18" s="222" t="s">
        <v>340</v>
      </c>
      <c r="C18" s="37" t="s">
        <v>340</v>
      </c>
      <c r="D18" s="39" t="s">
        <v>323</v>
      </c>
      <c r="E18" s="39" t="s">
        <v>319</v>
      </c>
      <c r="F18" s="39" t="s">
        <v>321</v>
      </c>
    </row>
    <row r="19" spans="1:6" ht="32.1" customHeight="1" x14ac:dyDescent="0.25">
      <c r="A19" s="222" t="s">
        <v>281</v>
      </c>
      <c r="B19" s="222" t="s">
        <v>341</v>
      </c>
      <c r="C19" s="37" t="s">
        <v>341</v>
      </c>
      <c r="D19" s="39" t="s">
        <v>324</v>
      </c>
      <c r="E19" s="39" t="s">
        <v>319</v>
      </c>
      <c r="F19" s="39" t="s">
        <v>321</v>
      </c>
    </row>
    <row r="20" spans="1:6" ht="32.1" customHeight="1" x14ac:dyDescent="0.25">
      <c r="A20" s="222" t="s">
        <v>281</v>
      </c>
      <c r="B20" s="222" t="s">
        <v>342</v>
      </c>
      <c r="C20" s="37" t="s">
        <v>342</v>
      </c>
      <c r="D20" s="39" t="s">
        <v>323</v>
      </c>
      <c r="E20" s="39" t="s">
        <v>319</v>
      </c>
      <c r="F20" s="39" t="s">
        <v>321</v>
      </c>
    </row>
    <row r="21" spans="1:6" ht="32.1" customHeight="1" x14ac:dyDescent="0.25">
      <c r="A21" s="222" t="s">
        <v>281</v>
      </c>
      <c r="B21" s="222" t="s">
        <v>343</v>
      </c>
      <c r="C21" s="37" t="s">
        <v>344</v>
      </c>
      <c r="D21" s="39" t="s">
        <v>323</v>
      </c>
      <c r="E21" s="39" t="s">
        <v>319</v>
      </c>
      <c r="F21" s="39" t="s">
        <v>321</v>
      </c>
    </row>
    <row r="22" spans="1:6" ht="32.1" customHeight="1" x14ac:dyDescent="0.25">
      <c r="A22" s="222" t="s">
        <v>296</v>
      </c>
      <c r="B22" s="222" t="s">
        <v>347</v>
      </c>
      <c r="C22" s="37" t="s">
        <v>348</v>
      </c>
      <c r="D22" s="39" t="s">
        <v>324</v>
      </c>
      <c r="E22" s="39" t="s">
        <v>349</v>
      </c>
      <c r="F22" s="39" t="s">
        <v>321</v>
      </c>
    </row>
    <row r="23" spans="1:6" ht="32.1" customHeight="1" x14ac:dyDescent="0.25">
      <c r="A23" s="222" t="s">
        <v>296</v>
      </c>
      <c r="B23" s="222" t="s">
        <v>350</v>
      </c>
      <c r="C23" s="37" t="s">
        <v>351</v>
      </c>
      <c r="D23" s="39" t="s">
        <v>324</v>
      </c>
      <c r="E23" s="39" t="s">
        <v>522</v>
      </c>
      <c r="F23" s="39" t="s">
        <v>321</v>
      </c>
    </row>
    <row r="24" spans="1:6" ht="32.1" customHeight="1" x14ac:dyDescent="0.25">
      <c r="A24" s="222" t="s">
        <v>296</v>
      </c>
      <c r="B24" s="222" t="s">
        <v>350</v>
      </c>
      <c r="C24" s="37" t="s">
        <v>351</v>
      </c>
      <c r="D24" s="39" t="s">
        <v>324</v>
      </c>
      <c r="E24" s="39" t="s">
        <v>523</v>
      </c>
      <c r="F24" s="39" t="s">
        <v>321</v>
      </c>
    </row>
    <row r="25" spans="1:6" ht="32.1" customHeight="1" x14ac:dyDescent="0.25">
      <c r="A25" s="222" t="s">
        <v>296</v>
      </c>
      <c r="B25" s="222" t="s">
        <v>347</v>
      </c>
      <c r="C25" s="37" t="s">
        <v>352</v>
      </c>
      <c r="D25" s="39" t="s">
        <v>324</v>
      </c>
      <c r="E25" s="39" t="s">
        <v>319</v>
      </c>
      <c r="F25" s="39" t="s">
        <v>321</v>
      </c>
    </row>
    <row r="26" spans="1:6" ht="31.5" customHeight="1" x14ac:dyDescent="0.25">
      <c r="A26" s="222" t="s">
        <v>296</v>
      </c>
      <c r="B26" s="222" t="s">
        <v>327</v>
      </c>
      <c r="C26" s="37" t="s">
        <v>353</v>
      </c>
      <c r="D26" s="39" t="s">
        <v>324</v>
      </c>
      <c r="E26" s="39" t="s">
        <v>354</v>
      </c>
      <c r="F26" s="39" t="s">
        <v>321</v>
      </c>
    </row>
    <row r="27" spans="1:6" ht="32.1" customHeight="1" x14ac:dyDescent="0.25">
      <c r="A27" s="222" t="s">
        <v>296</v>
      </c>
      <c r="B27" s="222" t="s">
        <v>347</v>
      </c>
      <c r="C27" s="37" t="s">
        <v>355</v>
      </c>
      <c r="D27" s="39" t="s">
        <v>324</v>
      </c>
      <c r="E27" s="39" t="s">
        <v>354</v>
      </c>
      <c r="F27" s="39" t="s">
        <v>321</v>
      </c>
    </row>
    <row r="28" spans="1:6" ht="32.1" customHeight="1" x14ac:dyDescent="0.25">
      <c r="A28" s="222" t="s">
        <v>296</v>
      </c>
      <c r="B28" s="223" t="s">
        <v>327</v>
      </c>
      <c r="C28" s="232" t="s">
        <v>356</v>
      </c>
      <c r="D28" s="198" t="s">
        <v>324</v>
      </c>
      <c r="E28" s="39" t="s">
        <v>354</v>
      </c>
      <c r="F28" s="39" t="s">
        <v>321</v>
      </c>
    </row>
    <row r="29" spans="1:6" ht="32.1" customHeight="1" x14ac:dyDescent="0.25">
      <c r="A29" s="222" t="s">
        <v>298</v>
      </c>
      <c r="B29" s="223" t="s">
        <v>347</v>
      </c>
      <c r="C29" s="231" t="s">
        <v>363</v>
      </c>
      <c r="D29" s="198" t="s">
        <v>323</v>
      </c>
      <c r="E29" s="39" t="s">
        <v>338</v>
      </c>
      <c r="F29" s="39" t="s">
        <v>364</v>
      </c>
    </row>
    <row r="30" spans="1:6" ht="32.1" customHeight="1" x14ac:dyDescent="0.25">
      <c r="A30" s="222" t="s">
        <v>298</v>
      </c>
      <c r="B30" s="223" t="s">
        <v>366</v>
      </c>
      <c r="C30" s="232" t="s">
        <v>365</v>
      </c>
      <c r="D30" s="198" t="s">
        <v>323</v>
      </c>
      <c r="E30" s="198" t="s">
        <v>319</v>
      </c>
      <c r="F30" s="39" t="s">
        <v>364</v>
      </c>
    </row>
    <row r="31" spans="1:6" ht="32.1" customHeight="1" x14ac:dyDescent="0.25">
      <c r="A31" s="222" t="s">
        <v>298</v>
      </c>
      <c r="B31" s="223" t="s">
        <v>367</v>
      </c>
      <c r="C31" s="228" t="s">
        <v>299</v>
      </c>
      <c r="D31" s="198" t="s">
        <v>324</v>
      </c>
      <c r="E31" s="198" t="s">
        <v>319</v>
      </c>
      <c r="F31" s="39" t="s">
        <v>364</v>
      </c>
    </row>
    <row r="32" spans="1:6" ht="32.1" customHeight="1" x14ac:dyDescent="0.25">
      <c r="A32" s="222" t="s">
        <v>298</v>
      </c>
      <c r="B32" s="223" t="s">
        <v>347</v>
      </c>
      <c r="C32" s="228" t="s">
        <v>368</v>
      </c>
      <c r="D32" s="198" t="s">
        <v>323</v>
      </c>
      <c r="E32" s="198" t="s">
        <v>319</v>
      </c>
      <c r="F32" s="39" t="s">
        <v>364</v>
      </c>
    </row>
    <row r="33" spans="1:6" ht="32.1" customHeight="1" x14ac:dyDescent="0.25">
      <c r="A33" s="222" t="s">
        <v>298</v>
      </c>
      <c r="B33" s="228" t="s">
        <v>366</v>
      </c>
      <c r="C33" s="228" t="s">
        <v>369</v>
      </c>
      <c r="D33" s="198" t="s">
        <v>324</v>
      </c>
      <c r="E33" s="198" t="s">
        <v>319</v>
      </c>
      <c r="F33" s="39" t="s">
        <v>364</v>
      </c>
    </row>
    <row r="34" spans="1:6" ht="32.1" customHeight="1" x14ac:dyDescent="0.25">
      <c r="A34" s="222" t="s">
        <v>298</v>
      </c>
      <c r="B34" s="228" t="s">
        <v>367</v>
      </c>
      <c r="C34" s="228" t="s">
        <v>370</v>
      </c>
      <c r="D34" s="198" t="s">
        <v>323</v>
      </c>
      <c r="E34" s="198" t="s">
        <v>319</v>
      </c>
      <c r="F34" s="39" t="s">
        <v>364</v>
      </c>
    </row>
    <row r="35" spans="1:6" ht="32.1" customHeight="1" x14ac:dyDescent="0.25">
      <c r="A35" s="222" t="s">
        <v>298</v>
      </c>
      <c r="B35" s="228" t="s">
        <v>366</v>
      </c>
      <c r="C35" s="228" t="s">
        <v>366</v>
      </c>
      <c r="D35" s="198" t="s">
        <v>324</v>
      </c>
      <c r="E35" s="198" t="s">
        <v>319</v>
      </c>
      <c r="F35" s="39" t="s">
        <v>364</v>
      </c>
    </row>
    <row r="36" spans="1:6" ht="32.1" customHeight="1" x14ac:dyDescent="0.25">
      <c r="A36" s="222" t="s">
        <v>298</v>
      </c>
      <c r="B36" s="228" t="s">
        <v>367</v>
      </c>
      <c r="C36" s="228" t="s">
        <v>286</v>
      </c>
      <c r="D36" s="198" t="s">
        <v>323</v>
      </c>
      <c r="E36" s="198" t="s">
        <v>319</v>
      </c>
      <c r="F36" s="39" t="s">
        <v>364</v>
      </c>
    </row>
    <row r="37" spans="1:6" ht="32.1" customHeight="1" x14ac:dyDescent="0.25">
      <c r="A37" s="222" t="s">
        <v>298</v>
      </c>
      <c r="B37" s="223" t="s">
        <v>371</v>
      </c>
      <c r="C37" s="228" t="s">
        <v>287</v>
      </c>
      <c r="D37" s="198" t="s">
        <v>323</v>
      </c>
      <c r="E37" s="198" t="s">
        <v>319</v>
      </c>
      <c r="F37" s="39" t="s">
        <v>364</v>
      </c>
    </row>
    <row r="38" spans="1:6" ht="32.1" customHeight="1" x14ac:dyDescent="0.25">
      <c r="A38" s="222" t="s">
        <v>298</v>
      </c>
      <c r="B38" s="223" t="s">
        <v>372</v>
      </c>
      <c r="C38" s="228" t="s">
        <v>373</v>
      </c>
      <c r="D38" s="198" t="s">
        <v>323</v>
      </c>
      <c r="E38" s="198" t="s">
        <v>319</v>
      </c>
      <c r="F38" s="39" t="s">
        <v>321</v>
      </c>
    </row>
    <row r="39" spans="1:6" ht="32.1" customHeight="1" x14ac:dyDescent="0.25">
      <c r="A39" s="222" t="s">
        <v>298</v>
      </c>
      <c r="B39" s="223" t="s">
        <v>367</v>
      </c>
      <c r="C39" s="228" t="s">
        <v>374</v>
      </c>
      <c r="D39" s="198" t="s">
        <v>324</v>
      </c>
      <c r="E39" s="198" t="s">
        <v>319</v>
      </c>
      <c r="F39" s="39" t="s">
        <v>321</v>
      </c>
    </row>
    <row r="40" spans="1:6" ht="32.1" customHeight="1" x14ac:dyDescent="0.25">
      <c r="A40" s="222" t="s">
        <v>298</v>
      </c>
      <c r="B40" s="223" t="s">
        <v>375</v>
      </c>
      <c r="C40" s="228" t="s">
        <v>376</v>
      </c>
      <c r="D40" s="198" t="s">
        <v>323</v>
      </c>
      <c r="E40" s="198" t="s">
        <v>319</v>
      </c>
      <c r="F40" s="39" t="s">
        <v>321</v>
      </c>
    </row>
    <row r="41" spans="1:6" ht="32.1" customHeight="1" x14ac:dyDescent="0.25">
      <c r="A41" s="222" t="s">
        <v>298</v>
      </c>
      <c r="B41" s="223" t="s">
        <v>371</v>
      </c>
      <c r="C41" s="223" t="s">
        <v>377</v>
      </c>
      <c r="D41" s="198" t="s">
        <v>323</v>
      </c>
      <c r="E41" s="198" t="s">
        <v>319</v>
      </c>
      <c r="F41" s="39" t="s">
        <v>321</v>
      </c>
    </row>
    <row r="42" spans="1:6" ht="32.1" customHeight="1" x14ac:dyDescent="0.25">
      <c r="A42" s="222" t="s">
        <v>298</v>
      </c>
      <c r="B42" s="223" t="s">
        <v>347</v>
      </c>
      <c r="C42" s="223" t="s">
        <v>378</v>
      </c>
      <c r="D42" s="198" t="s">
        <v>324</v>
      </c>
      <c r="E42" s="198" t="s">
        <v>431</v>
      </c>
      <c r="F42" s="39" t="s">
        <v>321</v>
      </c>
    </row>
    <row r="43" spans="1:6" ht="32.1" customHeight="1" x14ac:dyDescent="0.25">
      <c r="A43" s="222" t="s">
        <v>298</v>
      </c>
      <c r="B43" s="223" t="s">
        <v>372</v>
      </c>
      <c r="C43" s="223" t="s">
        <v>380</v>
      </c>
      <c r="D43" s="198" t="s">
        <v>323</v>
      </c>
      <c r="E43" s="198" t="s">
        <v>319</v>
      </c>
      <c r="F43" s="39" t="s">
        <v>321</v>
      </c>
    </row>
    <row r="44" spans="1:6" ht="32.1" customHeight="1" x14ac:dyDescent="0.25">
      <c r="A44" s="222" t="s">
        <v>298</v>
      </c>
      <c r="B44" s="228" t="s">
        <v>386</v>
      </c>
      <c r="C44" s="223" t="s">
        <v>381</v>
      </c>
      <c r="D44" s="198" t="s">
        <v>324</v>
      </c>
      <c r="E44" s="198" t="s">
        <v>319</v>
      </c>
      <c r="F44" s="39" t="s">
        <v>321</v>
      </c>
    </row>
    <row r="45" spans="1:6" ht="32.1" customHeight="1" x14ac:dyDescent="0.25">
      <c r="A45" s="222" t="s">
        <v>298</v>
      </c>
      <c r="B45" s="228" t="s">
        <v>382</v>
      </c>
      <c r="C45" s="228" t="s">
        <v>383</v>
      </c>
      <c r="D45" s="198" t="s">
        <v>324</v>
      </c>
      <c r="E45" s="198" t="s">
        <v>319</v>
      </c>
      <c r="F45" s="39" t="s">
        <v>321</v>
      </c>
    </row>
    <row r="46" spans="1:6" ht="32.1" customHeight="1" x14ac:dyDescent="0.25">
      <c r="A46" s="222" t="s">
        <v>298</v>
      </c>
      <c r="B46" s="228" t="s">
        <v>384</v>
      </c>
      <c r="C46" s="228" t="s">
        <v>385</v>
      </c>
      <c r="D46" s="198" t="s">
        <v>324</v>
      </c>
      <c r="E46" s="198" t="s">
        <v>319</v>
      </c>
      <c r="F46" s="39" t="s">
        <v>321</v>
      </c>
    </row>
    <row r="47" spans="1:6" ht="32.1" customHeight="1" x14ac:dyDescent="0.25">
      <c r="A47" s="222" t="s">
        <v>298</v>
      </c>
      <c r="B47" s="228" t="s">
        <v>387</v>
      </c>
      <c r="C47" s="228" t="s">
        <v>525</v>
      </c>
      <c r="D47" s="198" t="s">
        <v>324</v>
      </c>
      <c r="E47" s="198" t="s">
        <v>338</v>
      </c>
      <c r="F47" s="39" t="s">
        <v>321</v>
      </c>
    </row>
    <row r="48" spans="1:6" ht="32.1" customHeight="1" x14ac:dyDescent="0.25">
      <c r="A48" s="222" t="s">
        <v>298</v>
      </c>
      <c r="B48" s="228" t="s">
        <v>387</v>
      </c>
      <c r="C48" s="228" t="s">
        <v>526</v>
      </c>
      <c r="D48" s="198" t="s">
        <v>324</v>
      </c>
      <c r="E48" s="198" t="s">
        <v>388</v>
      </c>
      <c r="F48" s="39" t="s">
        <v>321</v>
      </c>
    </row>
    <row r="49" spans="1:6" ht="32.1" customHeight="1" x14ac:dyDescent="0.25">
      <c r="A49" s="222" t="s">
        <v>298</v>
      </c>
      <c r="B49" s="228" t="s">
        <v>387</v>
      </c>
      <c r="C49" s="228" t="s">
        <v>389</v>
      </c>
      <c r="D49" s="198" t="s">
        <v>324</v>
      </c>
      <c r="E49" s="198" t="s">
        <v>379</v>
      </c>
      <c r="F49" s="39" t="s">
        <v>321</v>
      </c>
    </row>
    <row r="50" spans="1:6" ht="32.1" customHeight="1" x14ac:dyDescent="0.25">
      <c r="A50" s="222" t="s">
        <v>298</v>
      </c>
      <c r="B50" s="228" t="s">
        <v>387</v>
      </c>
      <c r="C50" s="228" t="s">
        <v>390</v>
      </c>
      <c r="D50" s="198" t="s">
        <v>324</v>
      </c>
      <c r="E50" s="198" t="s">
        <v>319</v>
      </c>
      <c r="F50" s="39" t="s">
        <v>321</v>
      </c>
    </row>
    <row r="51" spans="1:6" ht="32.1" customHeight="1" x14ac:dyDescent="0.25">
      <c r="A51" s="222" t="s">
        <v>298</v>
      </c>
      <c r="B51" s="228" t="s">
        <v>387</v>
      </c>
      <c r="C51" s="228" t="s">
        <v>391</v>
      </c>
      <c r="D51" s="198" t="s">
        <v>324</v>
      </c>
      <c r="E51" s="198" t="s">
        <v>392</v>
      </c>
      <c r="F51" s="39" t="s">
        <v>321</v>
      </c>
    </row>
    <row r="52" spans="1:6" ht="32.1" customHeight="1" x14ac:dyDescent="0.25">
      <c r="A52" s="222" t="s">
        <v>298</v>
      </c>
      <c r="B52" s="223" t="s">
        <v>327</v>
      </c>
      <c r="C52" s="223" t="s">
        <v>393</v>
      </c>
      <c r="D52" s="198" t="s">
        <v>324</v>
      </c>
      <c r="E52" s="198" t="s">
        <v>338</v>
      </c>
      <c r="F52" s="198" t="s">
        <v>321</v>
      </c>
    </row>
    <row r="53" spans="1:6" ht="32.1" customHeight="1" x14ac:dyDescent="0.25">
      <c r="A53" s="222" t="s">
        <v>298</v>
      </c>
      <c r="B53" s="223" t="s">
        <v>327</v>
      </c>
      <c r="C53" s="223" t="s">
        <v>394</v>
      </c>
      <c r="D53" s="198" t="s">
        <v>324</v>
      </c>
      <c r="E53" s="198" t="s">
        <v>388</v>
      </c>
      <c r="F53" s="198" t="s">
        <v>321</v>
      </c>
    </row>
    <row r="54" spans="1:6" ht="32.1" customHeight="1" x14ac:dyDescent="0.25">
      <c r="A54" s="222" t="s">
        <v>298</v>
      </c>
      <c r="B54" s="223" t="s">
        <v>327</v>
      </c>
      <c r="C54" s="223" t="s">
        <v>395</v>
      </c>
      <c r="D54" s="198" t="s">
        <v>324</v>
      </c>
      <c r="E54" s="198" t="s">
        <v>379</v>
      </c>
      <c r="F54" s="198" t="s">
        <v>321</v>
      </c>
    </row>
    <row r="55" spans="1:6" ht="32.1" customHeight="1" x14ac:dyDescent="0.25">
      <c r="A55" s="222" t="s">
        <v>298</v>
      </c>
      <c r="B55" s="223" t="s">
        <v>327</v>
      </c>
      <c r="C55" s="228" t="s">
        <v>396</v>
      </c>
      <c r="D55" s="198" t="s">
        <v>324</v>
      </c>
      <c r="E55" s="198" t="s">
        <v>397</v>
      </c>
      <c r="F55" s="198" t="s">
        <v>321</v>
      </c>
    </row>
    <row r="56" spans="1:6" ht="32.1" customHeight="1" x14ac:dyDescent="0.25">
      <c r="A56" s="222" t="s">
        <v>298</v>
      </c>
      <c r="B56" s="223" t="s">
        <v>327</v>
      </c>
      <c r="C56" s="228" t="s">
        <v>398</v>
      </c>
      <c r="D56" s="198" t="s">
        <v>324</v>
      </c>
      <c r="E56" s="198" t="s">
        <v>319</v>
      </c>
      <c r="F56" s="198" t="s">
        <v>321</v>
      </c>
    </row>
    <row r="57" spans="1:6" ht="32.1" customHeight="1" x14ac:dyDescent="0.25">
      <c r="A57" s="222" t="s">
        <v>298</v>
      </c>
      <c r="B57" s="223" t="s">
        <v>327</v>
      </c>
      <c r="C57" s="228" t="s">
        <v>399</v>
      </c>
      <c r="D57" s="198" t="s">
        <v>323</v>
      </c>
      <c r="E57" s="198" t="s">
        <v>319</v>
      </c>
      <c r="F57" s="198" t="s">
        <v>321</v>
      </c>
    </row>
    <row r="58" spans="1:6" ht="32.1" customHeight="1" x14ac:dyDescent="0.25">
      <c r="A58" s="222" t="s">
        <v>298</v>
      </c>
      <c r="B58" s="223" t="s">
        <v>327</v>
      </c>
      <c r="C58" s="228" t="s">
        <v>400</v>
      </c>
      <c r="D58" s="198" t="s">
        <v>323</v>
      </c>
      <c r="E58" s="198" t="s">
        <v>319</v>
      </c>
      <c r="F58" s="198" t="s">
        <v>321</v>
      </c>
    </row>
    <row r="59" spans="1:6" ht="32.1" customHeight="1" x14ac:dyDescent="0.25">
      <c r="A59" s="222" t="s">
        <v>298</v>
      </c>
      <c r="B59" s="223" t="s">
        <v>327</v>
      </c>
      <c r="C59" s="223" t="s">
        <v>401</v>
      </c>
      <c r="D59" s="198" t="s">
        <v>324</v>
      </c>
      <c r="E59" s="198" t="s">
        <v>319</v>
      </c>
      <c r="F59" s="198" t="s">
        <v>321</v>
      </c>
    </row>
    <row r="60" spans="1:6" ht="32.1" customHeight="1" x14ac:dyDescent="0.25">
      <c r="A60" s="222" t="s">
        <v>298</v>
      </c>
      <c r="B60" s="223" t="s">
        <v>327</v>
      </c>
      <c r="C60" s="223" t="s">
        <v>402</v>
      </c>
      <c r="D60" s="198" t="s">
        <v>323</v>
      </c>
      <c r="E60" s="198" t="s">
        <v>319</v>
      </c>
      <c r="F60" s="198" t="s">
        <v>321</v>
      </c>
    </row>
    <row r="61" spans="1:6" ht="32.1" customHeight="1" x14ac:dyDescent="0.25">
      <c r="A61" s="222" t="s">
        <v>298</v>
      </c>
      <c r="B61" s="223" t="s">
        <v>327</v>
      </c>
      <c r="C61" s="223" t="s">
        <v>403</v>
      </c>
      <c r="D61" s="198" t="s">
        <v>323</v>
      </c>
      <c r="E61" s="198" t="s">
        <v>319</v>
      </c>
      <c r="F61" s="198" t="s">
        <v>321</v>
      </c>
    </row>
    <row r="62" spans="1:6" ht="32.1" customHeight="1" x14ac:dyDescent="0.25">
      <c r="A62" s="222" t="s">
        <v>409</v>
      </c>
      <c r="B62" s="223" t="s">
        <v>327</v>
      </c>
      <c r="C62" s="231" t="s">
        <v>410</v>
      </c>
      <c r="D62" s="198" t="s">
        <v>323</v>
      </c>
      <c r="E62" s="198" t="s">
        <v>319</v>
      </c>
      <c r="F62" s="198" t="s">
        <v>364</v>
      </c>
    </row>
    <row r="63" spans="1:6" ht="32.1" customHeight="1" x14ac:dyDescent="0.25">
      <c r="A63" s="222" t="s">
        <v>409</v>
      </c>
      <c r="B63" s="223" t="s">
        <v>327</v>
      </c>
      <c r="C63" s="232" t="s">
        <v>411</v>
      </c>
      <c r="D63" s="198" t="s">
        <v>323</v>
      </c>
      <c r="E63" s="198" t="s">
        <v>319</v>
      </c>
      <c r="F63" s="198" t="s">
        <v>364</v>
      </c>
    </row>
    <row r="64" spans="1:6" ht="32.1" customHeight="1" x14ac:dyDescent="0.25">
      <c r="A64" s="222" t="s">
        <v>409</v>
      </c>
      <c r="B64" s="223" t="s">
        <v>327</v>
      </c>
      <c r="C64" s="232" t="s">
        <v>412</v>
      </c>
      <c r="D64" s="198" t="s">
        <v>323</v>
      </c>
      <c r="E64" s="198" t="s">
        <v>319</v>
      </c>
      <c r="F64" s="198" t="s">
        <v>364</v>
      </c>
    </row>
    <row r="65" spans="1:6" ht="32.1" customHeight="1" x14ac:dyDescent="0.25">
      <c r="A65" s="222" t="s">
        <v>409</v>
      </c>
      <c r="B65" s="223" t="s">
        <v>413</v>
      </c>
      <c r="C65" s="223" t="s">
        <v>414</v>
      </c>
      <c r="D65" s="198" t="s">
        <v>324</v>
      </c>
      <c r="E65" s="198" t="s">
        <v>319</v>
      </c>
      <c r="F65" s="198" t="s">
        <v>364</v>
      </c>
    </row>
    <row r="66" spans="1:6" ht="32.1" customHeight="1" x14ac:dyDescent="0.25">
      <c r="A66" s="222" t="s">
        <v>409</v>
      </c>
      <c r="B66" s="223" t="s">
        <v>327</v>
      </c>
      <c r="C66" s="223" t="s">
        <v>415</v>
      </c>
      <c r="D66" s="198" t="s">
        <v>323</v>
      </c>
      <c r="E66" s="198" t="s">
        <v>319</v>
      </c>
      <c r="F66" s="198" t="s">
        <v>364</v>
      </c>
    </row>
    <row r="67" spans="1:6" ht="32.1" customHeight="1" x14ac:dyDescent="0.25">
      <c r="A67" s="222" t="s">
        <v>409</v>
      </c>
      <c r="B67" s="223" t="s">
        <v>327</v>
      </c>
      <c r="C67" s="223" t="s">
        <v>417</v>
      </c>
      <c r="D67" s="198" t="s">
        <v>324</v>
      </c>
      <c r="E67" s="198" t="s">
        <v>319</v>
      </c>
      <c r="F67" s="198" t="s">
        <v>364</v>
      </c>
    </row>
    <row r="68" spans="1:6" ht="32.1" customHeight="1" x14ac:dyDescent="0.25">
      <c r="A68" s="222" t="s">
        <v>409</v>
      </c>
      <c r="B68" s="223" t="s">
        <v>327</v>
      </c>
      <c r="C68" s="223" t="s">
        <v>418</v>
      </c>
      <c r="D68" s="198" t="s">
        <v>323</v>
      </c>
      <c r="E68" s="198" t="s">
        <v>319</v>
      </c>
      <c r="F68" s="198" t="s">
        <v>364</v>
      </c>
    </row>
    <row r="69" spans="1:6" ht="32.1" customHeight="1" x14ac:dyDescent="0.25">
      <c r="A69" s="222" t="s">
        <v>409</v>
      </c>
      <c r="B69" s="223" t="s">
        <v>327</v>
      </c>
      <c r="C69" s="223" t="s">
        <v>416</v>
      </c>
      <c r="D69" s="198" t="s">
        <v>324</v>
      </c>
      <c r="E69" s="198" t="s">
        <v>319</v>
      </c>
      <c r="F69" s="198" t="s">
        <v>364</v>
      </c>
    </row>
    <row r="70" spans="1:6" ht="32.1" customHeight="1" x14ac:dyDescent="0.25">
      <c r="A70" s="222" t="s">
        <v>409</v>
      </c>
      <c r="B70" s="223" t="s">
        <v>327</v>
      </c>
      <c r="C70" s="223" t="s">
        <v>419</v>
      </c>
      <c r="D70" s="198" t="s">
        <v>324</v>
      </c>
      <c r="E70" s="198" t="s">
        <v>319</v>
      </c>
      <c r="F70" s="198" t="s">
        <v>364</v>
      </c>
    </row>
    <row r="71" spans="1:6" ht="32.1" customHeight="1" x14ac:dyDescent="0.25">
      <c r="A71" s="222" t="s">
        <v>409</v>
      </c>
      <c r="B71" s="223" t="s">
        <v>327</v>
      </c>
      <c r="C71" s="223" t="s">
        <v>420</v>
      </c>
      <c r="D71" s="198" t="s">
        <v>324</v>
      </c>
      <c r="E71" s="198" t="s">
        <v>319</v>
      </c>
      <c r="F71" s="198" t="s">
        <v>364</v>
      </c>
    </row>
    <row r="72" spans="1:6" ht="32.1" customHeight="1" x14ac:dyDescent="0.25">
      <c r="A72" s="222" t="s">
        <v>409</v>
      </c>
      <c r="B72" s="223" t="s">
        <v>327</v>
      </c>
      <c r="C72" s="223" t="s">
        <v>421</v>
      </c>
      <c r="D72" s="198" t="s">
        <v>324</v>
      </c>
      <c r="E72" s="198" t="s">
        <v>319</v>
      </c>
      <c r="F72" s="198" t="s">
        <v>364</v>
      </c>
    </row>
    <row r="73" spans="1:6" ht="32.1" customHeight="1" x14ac:dyDescent="0.25">
      <c r="A73" s="222" t="s">
        <v>409</v>
      </c>
      <c r="B73" s="223" t="s">
        <v>327</v>
      </c>
      <c r="C73" s="223" t="s">
        <v>422</v>
      </c>
      <c r="D73" s="198" t="s">
        <v>324</v>
      </c>
      <c r="E73" s="198" t="s">
        <v>319</v>
      </c>
      <c r="F73" s="198" t="s">
        <v>364</v>
      </c>
    </row>
    <row r="74" spans="1:6" ht="32.1" customHeight="1" x14ac:dyDescent="0.25">
      <c r="A74" s="222" t="s">
        <v>409</v>
      </c>
      <c r="B74" s="223" t="s">
        <v>327</v>
      </c>
      <c r="C74" s="223" t="s">
        <v>423</v>
      </c>
      <c r="D74" s="198" t="s">
        <v>324</v>
      </c>
      <c r="E74" s="198" t="s">
        <v>319</v>
      </c>
      <c r="F74" s="198" t="s">
        <v>364</v>
      </c>
    </row>
    <row r="75" spans="1:6" ht="32.1" customHeight="1" x14ac:dyDescent="0.25">
      <c r="A75" s="222" t="s">
        <v>409</v>
      </c>
      <c r="B75" s="223" t="s">
        <v>327</v>
      </c>
      <c r="C75" s="223" t="s">
        <v>393</v>
      </c>
      <c r="D75" s="198" t="s">
        <v>324</v>
      </c>
      <c r="E75" s="198" t="s">
        <v>319</v>
      </c>
      <c r="F75" s="198" t="s">
        <v>364</v>
      </c>
    </row>
    <row r="76" spans="1:6" ht="32.1" customHeight="1" x14ac:dyDescent="0.25">
      <c r="A76" s="222" t="s">
        <v>409</v>
      </c>
      <c r="B76" s="223" t="s">
        <v>327</v>
      </c>
      <c r="C76" s="228" t="s">
        <v>424</v>
      </c>
      <c r="D76" s="198" t="s">
        <v>324</v>
      </c>
      <c r="E76" s="198" t="s">
        <v>319</v>
      </c>
      <c r="F76" s="198" t="s">
        <v>364</v>
      </c>
    </row>
    <row r="78" spans="1:6" ht="16.5" thickBot="1" x14ac:dyDescent="0.3">
      <c r="A78" s="68" t="s">
        <v>175</v>
      </c>
    </row>
    <row r="79" spans="1:6" ht="32.25" thickBot="1" x14ac:dyDescent="0.3">
      <c r="A79" s="46" t="s">
        <v>78</v>
      </c>
      <c r="B79" s="60" t="s">
        <v>44</v>
      </c>
      <c r="C79" s="60" t="s">
        <v>171</v>
      </c>
      <c r="D79" s="60" t="s">
        <v>172</v>
      </c>
      <c r="E79" s="60" t="s">
        <v>173</v>
      </c>
      <c r="F79" s="61" t="s">
        <v>174</v>
      </c>
    </row>
    <row r="80" spans="1:6" ht="32.1" customHeight="1" x14ac:dyDescent="0.25">
      <c r="A80" s="224" t="s">
        <v>277</v>
      </c>
      <c r="B80" s="225" t="s">
        <v>315</v>
      </c>
      <c r="C80" s="225" t="s">
        <v>326</v>
      </c>
      <c r="D80" s="39" t="s">
        <v>323</v>
      </c>
      <c r="E80" s="39" t="s">
        <v>319</v>
      </c>
      <c r="F80" s="39" t="s">
        <v>320</v>
      </c>
    </row>
    <row r="81" spans="1:6" ht="32.1" customHeight="1" x14ac:dyDescent="0.25">
      <c r="A81" s="224" t="s">
        <v>277</v>
      </c>
      <c r="B81" s="226" t="s">
        <v>278</v>
      </c>
      <c r="C81" s="226" t="s">
        <v>278</v>
      </c>
      <c r="D81" s="198" t="s">
        <v>324</v>
      </c>
      <c r="E81" s="198" t="s">
        <v>319</v>
      </c>
      <c r="F81" s="198" t="s">
        <v>320</v>
      </c>
    </row>
    <row r="82" spans="1:6" ht="32.1" customHeight="1" x14ac:dyDescent="0.25">
      <c r="A82" s="224" t="s">
        <v>277</v>
      </c>
      <c r="B82" s="226" t="s">
        <v>313</v>
      </c>
      <c r="C82" s="226" t="s">
        <v>336</v>
      </c>
      <c r="D82" s="198" t="s">
        <v>324</v>
      </c>
      <c r="E82" s="198" t="s">
        <v>319</v>
      </c>
      <c r="F82" s="198" t="s">
        <v>320</v>
      </c>
    </row>
    <row r="83" spans="1:6" ht="32.1" customHeight="1" x14ac:dyDescent="0.25">
      <c r="A83" s="224" t="s">
        <v>277</v>
      </c>
      <c r="B83" s="227" t="s">
        <v>314</v>
      </c>
      <c r="C83" s="227" t="s">
        <v>306</v>
      </c>
      <c r="D83" s="198" t="s">
        <v>324</v>
      </c>
      <c r="E83" s="198" t="s">
        <v>319</v>
      </c>
      <c r="F83" s="198" t="s">
        <v>320</v>
      </c>
    </row>
    <row r="84" spans="1:6" ht="32.1" customHeight="1" x14ac:dyDescent="0.25">
      <c r="A84" s="224" t="s">
        <v>277</v>
      </c>
      <c r="B84" s="222" t="s">
        <v>317</v>
      </c>
      <c r="C84" s="222" t="s">
        <v>311</v>
      </c>
      <c r="D84" s="198" t="s">
        <v>324</v>
      </c>
      <c r="E84" s="198" t="s">
        <v>319</v>
      </c>
      <c r="F84" s="198" t="s">
        <v>320</v>
      </c>
    </row>
    <row r="85" spans="1:6" ht="32.1" customHeight="1" x14ac:dyDescent="0.25">
      <c r="A85" s="224" t="s">
        <v>277</v>
      </c>
      <c r="B85" s="222" t="s">
        <v>316</v>
      </c>
      <c r="C85" s="222" t="s">
        <v>310</v>
      </c>
      <c r="D85" s="39" t="s">
        <v>324</v>
      </c>
      <c r="E85" s="39" t="s">
        <v>319</v>
      </c>
      <c r="F85" s="198" t="s">
        <v>320</v>
      </c>
    </row>
    <row r="86" spans="1:6" ht="32.1" customHeight="1" x14ac:dyDescent="0.25">
      <c r="A86" s="221" t="s">
        <v>277</v>
      </c>
      <c r="B86" s="222" t="s">
        <v>327</v>
      </c>
      <c r="C86" s="222" t="s">
        <v>328</v>
      </c>
      <c r="D86" s="39" t="s">
        <v>324</v>
      </c>
      <c r="E86" s="39" t="s">
        <v>319</v>
      </c>
      <c r="F86" s="198" t="s">
        <v>320</v>
      </c>
    </row>
    <row r="87" spans="1:6" ht="32.1" customHeight="1" x14ac:dyDescent="0.25">
      <c r="A87" s="221" t="s">
        <v>277</v>
      </c>
      <c r="B87" s="222" t="s">
        <v>327</v>
      </c>
      <c r="C87" s="222" t="s">
        <v>329</v>
      </c>
      <c r="D87" s="39" t="s">
        <v>324</v>
      </c>
      <c r="E87" s="39" t="s">
        <v>319</v>
      </c>
      <c r="F87" s="198" t="s">
        <v>320</v>
      </c>
    </row>
    <row r="88" spans="1:6" ht="32.1" customHeight="1" x14ac:dyDescent="0.25">
      <c r="A88" s="221" t="s">
        <v>277</v>
      </c>
      <c r="B88" s="222" t="s">
        <v>327</v>
      </c>
      <c r="C88" s="222" t="s">
        <v>330</v>
      </c>
      <c r="D88" s="39" t="s">
        <v>324</v>
      </c>
      <c r="E88" s="39" t="s">
        <v>319</v>
      </c>
      <c r="F88" s="198" t="s">
        <v>320</v>
      </c>
    </row>
    <row r="89" spans="1:6" ht="32.1" customHeight="1" x14ac:dyDescent="0.25">
      <c r="A89" s="221" t="s">
        <v>277</v>
      </c>
      <c r="B89" s="222" t="s">
        <v>327</v>
      </c>
      <c r="C89" s="222" t="s">
        <v>331</v>
      </c>
      <c r="D89" s="39" t="s">
        <v>324</v>
      </c>
      <c r="E89" s="39" t="s">
        <v>319</v>
      </c>
      <c r="F89" s="198" t="s">
        <v>320</v>
      </c>
    </row>
    <row r="90" spans="1:6" ht="32.1" customHeight="1" x14ac:dyDescent="0.25">
      <c r="A90" s="221" t="s">
        <v>277</v>
      </c>
      <c r="B90" s="222" t="s">
        <v>327</v>
      </c>
      <c r="C90" s="222" t="s">
        <v>332</v>
      </c>
      <c r="D90" s="39" t="s">
        <v>324</v>
      </c>
      <c r="E90" s="39" t="s">
        <v>319</v>
      </c>
      <c r="F90" s="198" t="s">
        <v>320</v>
      </c>
    </row>
    <row r="91" spans="1:6" ht="32.1" customHeight="1" x14ac:dyDescent="0.25">
      <c r="A91" s="221" t="s">
        <v>277</v>
      </c>
      <c r="B91" s="222" t="s">
        <v>327</v>
      </c>
      <c r="C91" s="222" t="s">
        <v>333</v>
      </c>
      <c r="D91" s="39" t="s">
        <v>324</v>
      </c>
      <c r="E91" s="39" t="s">
        <v>319</v>
      </c>
      <c r="F91" s="198" t="s">
        <v>320</v>
      </c>
    </row>
    <row r="92" spans="1:6" ht="32.1" customHeight="1" x14ac:dyDescent="0.25">
      <c r="A92" s="221" t="s">
        <v>277</v>
      </c>
      <c r="B92" s="222" t="s">
        <v>327</v>
      </c>
      <c r="C92" s="222" t="s">
        <v>334</v>
      </c>
      <c r="D92" s="39" t="s">
        <v>324</v>
      </c>
      <c r="E92" s="39" t="s">
        <v>319</v>
      </c>
      <c r="F92" s="198" t="s">
        <v>320</v>
      </c>
    </row>
    <row r="93" spans="1:6" ht="32.1" customHeight="1" x14ac:dyDescent="0.25">
      <c r="A93" s="221" t="s">
        <v>277</v>
      </c>
      <c r="B93" s="222" t="s">
        <v>327</v>
      </c>
      <c r="C93" s="222" t="s">
        <v>335</v>
      </c>
      <c r="D93" s="39" t="s">
        <v>324</v>
      </c>
      <c r="E93" s="39" t="s">
        <v>319</v>
      </c>
      <c r="F93" s="198" t="s">
        <v>320</v>
      </c>
    </row>
    <row r="94" spans="1:6" ht="32.1" customHeight="1" x14ac:dyDescent="0.25">
      <c r="A94" s="222" t="s">
        <v>281</v>
      </c>
      <c r="B94" s="222" t="s">
        <v>341</v>
      </c>
      <c r="C94" s="222" t="s">
        <v>341</v>
      </c>
      <c r="D94" s="39" t="s">
        <v>324</v>
      </c>
      <c r="E94" s="39" t="s">
        <v>319</v>
      </c>
      <c r="F94" s="198" t="s">
        <v>345</v>
      </c>
    </row>
    <row r="95" spans="1:6" ht="32.1" customHeight="1" x14ac:dyDescent="0.25">
      <c r="A95" s="222" t="s">
        <v>281</v>
      </c>
      <c r="B95" s="222" t="s">
        <v>342</v>
      </c>
      <c r="C95" s="222" t="s">
        <v>346</v>
      </c>
      <c r="D95" s="39" t="s">
        <v>323</v>
      </c>
      <c r="E95" s="39" t="s">
        <v>319</v>
      </c>
      <c r="F95" s="198" t="s">
        <v>345</v>
      </c>
    </row>
    <row r="96" spans="1:6" ht="32.1" customHeight="1" x14ac:dyDescent="0.25">
      <c r="A96" s="222" t="s">
        <v>296</v>
      </c>
      <c r="B96" s="222" t="s">
        <v>347</v>
      </c>
      <c r="C96" s="222" t="s">
        <v>357</v>
      </c>
      <c r="D96" s="39" t="s">
        <v>324</v>
      </c>
      <c r="E96" s="39" t="s">
        <v>354</v>
      </c>
      <c r="F96" s="198" t="s">
        <v>345</v>
      </c>
    </row>
    <row r="97" spans="1:6" ht="32.1" customHeight="1" x14ac:dyDescent="0.25">
      <c r="A97" s="222" t="s">
        <v>296</v>
      </c>
      <c r="B97" s="222" t="s">
        <v>350</v>
      </c>
      <c r="C97" s="222" t="s">
        <v>358</v>
      </c>
      <c r="D97" s="39" t="s">
        <v>324</v>
      </c>
      <c r="E97" s="39" t="s">
        <v>524</v>
      </c>
      <c r="F97" s="198" t="s">
        <v>345</v>
      </c>
    </row>
    <row r="98" spans="1:6" ht="32.1" customHeight="1" x14ac:dyDescent="0.25">
      <c r="A98" s="222" t="s">
        <v>296</v>
      </c>
      <c r="B98" s="222" t="s">
        <v>350</v>
      </c>
      <c r="C98" s="222" t="s">
        <v>358</v>
      </c>
      <c r="D98" s="39" t="s">
        <v>324</v>
      </c>
      <c r="E98" s="39" t="s">
        <v>523</v>
      </c>
      <c r="F98" s="198" t="s">
        <v>345</v>
      </c>
    </row>
    <row r="99" spans="1:6" ht="32.1" customHeight="1" x14ac:dyDescent="0.25">
      <c r="A99" s="222" t="s">
        <v>296</v>
      </c>
      <c r="B99" s="222" t="s">
        <v>347</v>
      </c>
      <c r="C99" s="222" t="s">
        <v>352</v>
      </c>
      <c r="D99" s="39" t="s">
        <v>324</v>
      </c>
      <c r="E99" s="39" t="s">
        <v>319</v>
      </c>
      <c r="F99" s="198" t="s">
        <v>345</v>
      </c>
    </row>
    <row r="100" spans="1:6" ht="32.1" customHeight="1" x14ac:dyDescent="0.25">
      <c r="A100" s="222" t="s">
        <v>296</v>
      </c>
      <c r="B100" s="222" t="s">
        <v>327</v>
      </c>
      <c r="C100" s="222" t="s">
        <v>359</v>
      </c>
      <c r="D100" s="39" t="s">
        <v>323</v>
      </c>
      <c r="E100" s="39" t="s">
        <v>354</v>
      </c>
      <c r="F100" s="198" t="s">
        <v>345</v>
      </c>
    </row>
    <row r="101" spans="1:6" ht="32.1" customHeight="1" x14ac:dyDescent="0.25">
      <c r="A101" s="222" t="s">
        <v>296</v>
      </c>
      <c r="B101" s="222" t="s">
        <v>347</v>
      </c>
      <c r="C101" s="222" t="s">
        <v>355</v>
      </c>
      <c r="D101" s="39" t="s">
        <v>324</v>
      </c>
      <c r="E101" s="39" t="s">
        <v>354</v>
      </c>
      <c r="F101" s="198" t="s">
        <v>345</v>
      </c>
    </row>
    <row r="102" spans="1:6" ht="32.1" customHeight="1" x14ac:dyDescent="0.25">
      <c r="A102" s="222" t="s">
        <v>296</v>
      </c>
      <c r="B102" s="222" t="s">
        <v>327</v>
      </c>
      <c r="C102" s="222" t="s">
        <v>356</v>
      </c>
      <c r="D102" s="39" t="s">
        <v>324</v>
      </c>
      <c r="E102" s="39" t="s">
        <v>354</v>
      </c>
      <c r="F102" s="198" t="s">
        <v>345</v>
      </c>
    </row>
    <row r="103" spans="1:6" ht="32.1" customHeight="1" x14ac:dyDescent="0.25">
      <c r="A103" s="222" t="s">
        <v>298</v>
      </c>
      <c r="B103" s="223" t="s">
        <v>347</v>
      </c>
      <c r="C103" s="228" t="s">
        <v>404</v>
      </c>
      <c r="D103" s="198" t="s">
        <v>323</v>
      </c>
      <c r="E103" s="39" t="s">
        <v>338</v>
      </c>
      <c r="F103" s="198" t="s">
        <v>345</v>
      </c>
    </row>
    <row r="104" spans="1:6" ht="32.1" customHeight="1" x14ac:dyDescent="0.25">
      <c r="A104" s="222" t="s">
        <v>298</v>
      </c>
      <c r="B104" s="223" t="s">
        <v>366</v>
      </c>
      <c r="C104" s="228" t="s">
        <v>405</v>
      </c>
      <c r="D104" s="198" t="s">
        <v>323</v>
      </c>
      <c r="E104" s="198" t="s">
        <v>319</v>
      </c>
      <c r="F104" s="198" t="s">
        <v>345</v>
      </c>
    </row>
    <row r="105" spans="1:6" ht="32.1" customHeight="1" x14ac:dyDescent="0.25">
      <c r="A105" s="222" t="s">
        <v>298</v>
      </c>
      <c r="B105" s="223" t="s">
        <v>367</v>
      </c>
      <c r="C105" s="228" t="s">
        <v>299</v>
      </c>
      <c r="D105" s="198" t="s">
        <v>324</v>
      </c>
      <c r="E105" s="198" t="s">
        <v>319</v>
      </c>
      <c r="F105" s="198" t="s">
        <v>345</v>
      </c>
    </row>
    <row r="106" spans="1:6" ht="32.1" customHeight="1" x14ac:dyDescent="0.25">
      <c r="A106" s="222" t="s">
        <v>298</v>
      </c>
      <c r="B106" s="223" t="s">
        <v>347</v>
      </c>
      <c r="C106" s="228" t="s">
        <v>368</v>
      </c>
      <c r="D106" s="198" t="s">
        <v>323</v>
      </c>
      <c r="E106" s="198" t="s">
        <v>319</v>
      </c>
      <c r="F106" s="198" t="s">
        <v>345</v>
      </c>
    </row>
    <row r="107" spans="1:6" ht="32.1" customHeight="1" x14ac:dyDescent="0.25">
      <c r="A107" s="222" t="s">
        <v>298</v>
      </c>
      <c r="B107" s="228" t="s">
        <v>366</v>
      </c>
      <c r="C107" s="228" t="s">
        <v>369</v>
      </c>
      <c r="D107" s="198" t="s">
        <v>324</v>
      </c>
      <c r="E107" s="198" t="s">
        <v>319</v>
      </c>
      <c r="F107" s="198" t="s">
        <v>345</v>
      </c>
    </row>
    <row r="108" spans="1:6" ht="32.1" customHeight="1" x14ac:dyDescent="0.25">
      <c r="A108" s="222" t="s">
        <v>298</v>
      </c>
      <c r="B108" s="228" t="s">
        <v>367</v>
      </c>
      <c r="C108" s="228" t="s">
        <v>370</v>
      </c>
      <c r="D108" s="198" t="s">
        <v>323</v>
      </c>
      <c r="E108" s="198" t="s">
        <v>319</v>
      </c>
      <c r="F108" s="198" t="s">
        <v>345</v>
      </c>
    </row>
    <row r="109" spans="1:6" ht="32.1" customHeight="1" x14ac:dyDescent="0.25">
      <c r="A109" s="222" t="s">
        <v>298</v>
      </c>
      <c r="B109" s="228" t="s">
        <v>366</v>
      </c>
      <c r="C109" s="228" t="s">
        <v>366</v>
      </c>
      <c r="D109" s="198" t="s">
        <v>324</v>
      </c>
      <c r="E109" s="198" t="s">
        <v>319</v>
      </c>
      <c r="F109" s="198" t="s">
        <v>345</v>
      </c>
    </row>
    <row r="110" spans="1:6" ht="32.1" customHeight="1" x14ac:dyDescent="0.25">
      <c r="A110" s="222" t="s">
        <v>298</v>
      </c>
      <c r="B110" s="228" t="s">
        <v>367</v>
      </c>
      <c r="C110" s="228" t="s">
        <v>286</v>
      </c>
      <c r="D110" s="198" t="s">
        <v>323</v>
      </c>
      <c r="E110" s="198" t="s">
        <v>319</v>
      </c>
      <c r="F110" s="198" t="s">
        <v>345</v>
      </c>
    </row>
    <row r="111" spans="1:6" ht="32.1" customHeight="1" x14ac:dyDescent="0.25">
      <c r="A111" s="222" t="s">
        <v>298</v>
      </c>
      <c r="B111" s="223" t="s">
        <v>371</v>
      </c>
      <c r="C111" s="228" t="s">
        <v>287</v>
      </c>
      <c r="D111" s="198" t="s">
        <v>323</v>
      </c>
      <c r="E111" s="198" t="s">
        <v>319</v>
      </c>
      <c r="F111" s="198" t="s">
        <v>345</v>
      </c>
    </row>
    <row r="112" spans="1:6" ht="32.1" customHeight="1" x14ac:dyDescent="0.25">
      <c r="A112" s="222" t="s">
        <v>298</v>
      </c>
      <c r="B112" s="223" t="s">
        <v>372</v>
      </c>
      <c r="C112" s="228" t="s">
        <v>373</v>
      </c>
      <c r="D112" s="198" t="s">
        <v>323</v>
      </c>
      <c r="E112" s="198" t="s">
        <v>319</v>
      </c>
      <c r="F112" s="198" t="s">
        <v>345</v>
      </c>
    </row>
    <row r="113" spans="1:6" ht="32.1" customHeight="1" x14ac:dyDescent="0.25">
      <c r="A113" s="222" t="s">
        <v>298</v>
      </c>
      <c r="B113" s="223" t="s">
        <v>367</v>
      </c>
      <c r="C113" s="228" t="s">
        <v>302</v>
      </c>
      <c r="D113" s="198" t="s">
        <v>324</v>
      </c>
      <c r="E113" s="198" t="s">
        <v>319</v>
      </c>
      <c r="F113" s="198" t="s">
        <v>345</v>
      </c>
    </row>
    <row r="114" spans="1:6" ht="32.1" customHeight="1" x14ac:dyDescent="0.25">
      <c r="A114" s="222" t="s">
        <v>298</v>
      </c>
      <c r="B114" s="223" t="s">
        <v>375</v>
      </c>
      <c r="C114" s="228" t="s">
        <v>376</v>
      </c>
      <c r="D114" s="198" t="s">
        <v>323</v>
      </c>
      <c r="E114" s="198" t="s">
        <v>319</v>
      </c>
      <c r="F114" s="198" t="s">
        <v>345</v>
      </c>
    </row>
    <row r="115" spans="1:6" ht="32.1" customHeight="1" x14ac:dyDescent="0.25">
      <c r="A115" s="222" t="s">
        <v>298</v>
      </c>
      <c r="B115" s="223" t="s">
        <v>371</v>
      </c>
      <c r="C115" s="223" t="s">
        <v>377</v>
      </c>
      <c r="D115" s="198" t="s">
        <v>323</v>
      </c>
      <c r="E115" s="198" t="s">
        <v>319</v>
      </c>
      <c r="F115" s="198" t="s">
        <v>345</v>
      </c>
    </row>
    <row r="116" spans="1:6" ht="32.1" customHeight="1" x14ac:dyDescent="0.25">
      <c r="A116" s="222" t="s">
        <v>298</v>
      </c>
      <c r="B116" s="223" t="s">
        <v>347</v>
      </c>
      <c r="C116" s="223" t="s">
        <v>378</v>
      </c>
      <c r="D116" s="198" t="s">
        <v>324</v>
      </c>
      <c r="E116" s="198" t="s">
        <v>431</v>
      </c>
      <c r="F116" s="198" t="s">
        <v>345</v>
      </c>
    </row>
    <row r="117" spans="1:6" ht="32.1" customHeight="1" x14ac:dyDescent="0.25">
      <c r="A117" s="222" t="s">
        <v>298</v>
      </c>
      <c r="B117" s="223" t="s">
        <v>372</v>
      </c>
      <c r="C117" s="223" t="s">
        <v>380</v>
      </c>
      <c r="D117" s="198" t="s">
        <v>323</v>
      </c>
      <c r="E117" s="198" t="s">
        <v>319</v>
      </c>
      <c r="F117" s="198" t="s">
        <v>345</v>
      </c>
    </row>
    <row r="118" spans="1:6" ht="32.1" customHeight="1" x14ac:dyDescent="0.25">
      <c r="A118" s="222" t="s">
        <v>298</v>
      </c>
      <c r="B118" s="228" t="s">
        <v>387</v>
      </c>
      <c r="C118" s="228" t="s">
        <v>525</v>
      </c>
      <c r="D118" s="198" t="s">
        <v>324</v>
      </c>
      <c r="E118" s="198" t="s">
        <v>338</v>
      </c>
      <c r="F118" s="198" t="s">
        <v>345</v>
      </c>
    </row>
    <row r="119" spans="1:6" ht="32.1" customHeight="1" x14ac:dyDescent="0.25">
      <c r="A119" s="222" t="s">
        <v>298</v>
      </c>
      <c r="B119" s="228" t="s">
        <v>387</v>
      </c>
      <c r="C119" s="228" t="s">
        <v>526</v>
      </c>
      <c r="D119" s="198" t="s">
        <v>324</v>
      </c>
      <c r="E119" s="198" t="s">
        <v>388</v>
      </c>
      <c r="F119" s="198" t="s">
        <v>345</v>
      </c>
    </row>
    <row r="120" spans="1:6" ht="32.1" customHeight="1" x14ac:dyDescent="0.25">
      <c r="A120" s="222" t="s">
        <v>298</v>
      </c>
      <c r="B120" s="228" t="s">
        <v>387</v>
      </c>
      <c r="C120" s="228" t="s">
        <v>389</v>
      </c>
      <c r="D120" s="198" t="s">
        <v>324</v>
      </c>
      <c r="E120" s="198" t="s">
        <v>379</v>
      </c>
      <c r="F120" s="198" t="s">
        <v>345</v>
      </c>
    </row>
    <row r="121" spans="1:6" ht="32.1" customHeight="1" x14ac:dyDescent="0.25">
      <c r="A121" s="222" t="s">
        <v>298</v>
      </c>
      <c r="B121" s="228" t="s">
        <v>387</v>
      </c>
      <c r="C121" s="228" t="s">
        <v>390</v>
      </c>
      <c r="D121" s="198" t="s">
        <v>324</v>
      </c>
      <c r="E121" s="198" t="s">
        <v>319</v>
      </c>
      <c r="F121" s="198" t="s">
        <v>345</v>
      </c>
    </row>
    <row r="122" spans="1:6" ht="32.1" customHeight="1" x14ac:dyDescent="0.25">
      <c r="A122" s="222" t="s">
        <v>298</v>
      </c>
      <c r="B122" s="228" t="s">
        <v>387</v>
      </c>
      <c r="C122" s="228" t="s">
        <v>391</v>
      </c>
      <c r="D122" s="198" t="s">
        <v>324</v>
      </c>
      <c r="E122" s="198" t="s">
        <v>392</v>
      </c>
      <c r="F122" s="198" t="s">
        <v>345</v>
      </c>
    </row>
    <row r="123" spans="1:6" ht="32.1" customHeight="1" x14ac:dyDescent="0.25">
      <c r="A123" s="222" t="s">
        <v>298</v>
      </c>
      <c r="B123" s="223" t="s">
        <v>327</v>
      </c>
      <c r="C123" s="223" t="s">
        <v>393</v>
      </c>
      <c r="D123" s="198" t="s">
        <v>324</v>
      </c>
      <c r="E123" s="198" t="s">
        <v>338</v>
      </c>
      <c r="F123" s="198" t="s">
        <v>345</v>
      </c>
    </row>
    <row r="124" spans="1:6" ht="32.1" customHeight="1" x14ac:dyDescent="0.25">
      <c r="A124" s="222" t="s">
        <v>298</v>
      </c>
      <c r="B124" s="223" t="s">
        <v>327</v>
      </c>
      <c r="C124" s="223" t="s">
        <v>394</v>
      </c>
      <c r="D124" s="198" t="s">
        <v>324</v>
      </c>
      <c r="E124" s="198" t="s">
        <v>388</v>
      </c>
      <c r="F124" s="198" t="s">
        <v>345</v>
      </c>
    </row>
    <row r="125" spans="1:6" ht="32.1" customHeight="1" x14ac:dyDescent="0.25">
      <c r="A125" s="222" t="s">
        <v>298</v>
      </c>
      <c r="B125" s="223" t="s">
        <v>327</v>
      </c>
      <c r="C125" s="223" t="s">
        <v>395</v>
      </c>
      <c r="D125" s="198" t="s">
        <v>324</v>
      </c>
      <c r="E125" s="198" t="s">
        <v>379</v>
      </c>
      <c r="F125" s="198" t="s">
        <v>345</v>
      </c>
    </row>
    <row r="126" spans="1:6" ht="32.1" customHeight="1" x14ac:dyDescent="0.25">
      <c r="A126" s="222" t="s">
        <v>298</v>
      </c>
      <c r="B126" s="223" t="s">
        <v>327</v>
      </c>
      <c r="C126" s="228" t="s">
        <v>396</v>
      </c>
      <c r="D126" s="198" t="s">
        <v>324</v>
      </c>
      <c r="E126" s="198" t="s">
        <v>397</v>
      </c>
      <c r="F126" s="198" t="s">
        <v>345</v>
      </c>
    </row>
    <row r="127" spans="1:6" ht="32.1" customHeight="1" x14ac:dyDescent="0.25">
      <c r="A127" s="222" t="s">
        <v>298</v>
      </c>
      <c r="B127" s="223" t="s">
        <v>327</v>
      </c>
      <c r="C127" s="228" t="s">
        <v>398</v>
      </c>
      <c r="D127" s="198" t="s">
        <v>324</v>
      </c>
      <c r="E127" s="198" t="s">
        <v>319</v>
      </c>
      <c r="F127" s="198" t="s">
        <v>345</v>
      </c>
    </row>
    <row r="128" spans="1:6" ht="32.1" customHeight="1" x14ac:dyDescent="0.25">
      <c r="A128" s="222" t="s">
        <v>298</v>
      </c>
      <c r="B128" s="223" t="s">
        <v>327</v>
      </c>
      <c r="C128" s="228" t="s">
        <v>399</v>
      </c>
      <c r="D128" s="198" t="s">
        <v>323</v>
      </c>
      <c r="E128" s="198" t="s">
        <v>319</v>
      </c>
      <c r="F128" s="198" t="s">
        <v>345</v>
      </c>
    </row>
    <row r="129" spans="1:6" ht="32.1" customHeight="1" x14ac:dyDescent="0.25">
      <c r="A129" s="222" t="s">
        <v>298</v>
      </c>
      <c r="B129" s="223" t="s">
        <v>327</v>
      </c>
      <c r="C129" s="228" t="s">
        <v>400</v>
      </c>
      <c r="D129" s="198" t="s">
        <v>323</v>
      </c>
      <c r="E129" s="198" t="s">
        <v>319</v>
      </c>
      <c r="F129" s="198" t="s">
        <v>345</v>
      </c>
    </row>
    <row r="130" spans="1:6" ht="32.1" customHeight="1" x14ac:dyDescent="0.25">
      <c r="A130" s="222" t="s">
        <v>298</v>
      </c>
      <c r="B130" s="223" t="s">
        <v>327</v>
      </c>
      <c r="C130" s="223" t="s">
        <v>401</v>
      </c>
      <c r="D130" s="198" t="s">
        <v>324</v>
      </c>
      <c r="E130" s="198" t="s">
        <v>319</v>
      </c>
      <c r="F130" s="198" t="s">
        <v>345</v>
      </c>
    </row>
    <row r="131" spans="1:6" ht="32.1" customHeight="1" x14ac:dyDescent="0.25">
      <c r="A131" s="222" t="s">
        <v>298</v>
      </c>
      <c r="B131" s="223" t="s">
        <v>327</v>
      </c>
      <c r="C131" s="223" t="s">
        <v>402</v>
      </c>
      <c r="D131" s="198" t="s">
        <v>323</v>
      </c>
      <c r="E131" s="198" t="s">
        <v>319</v>
      </c>
      <c r="F131" s="198" t="s">
        <v>345</v>
      </c>
    </row>
    <row r="132" spans="1:6" ht="32.1" customHeight="1" x14ac:dyDescent="0.25">
      <c r="A132" s="222" t="s">
        <v>298</v>
      </c>
      <c r="B132" s="223" t="s">
        <v>327</v>
      </c>
      <c r="C132" s="223" t="s">
        <v>403</v>
      </c>
      <c r="D132" s="198" t="s">
        <v>323</v>
      </c>
      <c r="E132" s="198" t="s">
        <v>319</v>
      </c>
      <c r="F132" s="198" t="s">
        <v>345</v>
      </c>
    </row>
    <row r="133" spans="1:6" ht="32.1" customHeight="1" x14ac:dyDescent="0.25">
      <c r="A133" s="222" t="s">
        <v>409</v>
      </c>
      <c r="B133" s="223" t="s">
        <v>327</v>
      </c>
      <c r="C133" s="231" t="s">
        <v>433</v>
      </c>
      <c r="D133" s="198" t="s">
        <v>323</v>
      </c>
      <c r="E133" s="198" t="s">
        <v>319</v>
      </c>
      <c r="F133" s="198" t="s">
        <v>345</v>
      </c>
    </row>
    <row r="134" spans="1:6" ht="32.1" customHeight="1" x14ac:dyDescent="0.25">
      <c r="A134" s="222" t="s">
        <v>409</v>
      </c>
      <c r="B134" s="223" t="s">
        <v>327</v>
      </c>
      <c r="C134" s="231" t="s">
        <v>425</v>
      </c>
      <c r="D134" s="198" t="s">
        <v>323</v>
      </c>
      <c r="E134" s="198" t="s">
        <v>319</v>
      </c>
      <c r="F134" s="198" t="s">
        <v>345</v>
      </c>
    </row>
    <row r="135" spans="1:6" ht="32.1" customHeight="1" x14ac:dyDescent="0.25">
      <c r="A135" s="222" t="s">
        <v>409</v>
      </c>
      <c r="B135" s="223" t="s">
        <v>327</v>
      </c>
      <c r="C135" s="232" t="s">
        <v>432</v>
      </c>
      <c r="D135" s="198" t="s">
        <v>323</v>
      </c>
      <c r="E135" s="198" t="s">
        <v>319</v>
      </c>
      <c r="F135" s="198" t="s">
        <v>345</v>
      </c>
    </row>
    <row r="136" spans="1:6" ht="32.1" customHeight="1" x14ac:dyDescent="0.25">
      <c r="A136" s="222" t="s">
        <v>409</v>
      </c>
      <c r="B136" s="223" t="s">
        <v>413</v>
      </c>
      <c r="C136" s="223" t="s">
        <v>414</v>
      </c>
      <c r="D136" s="198" t="s">
        <v>324</v>
      </c>
      <c r="E136" s="198" t="s">
        <v>319</v>
      </c>
      <c r="F136" s="198" t="s">
        <v>345</v>
      </c>
    </row>
    <row r="137" spans="1:6" ht="32.1" customHeight="1" x14ac:dyDescent="0.25">
      <c r="A137" s="222" t="s">
        <v>409</v>
      </c>
      <c r="B137" s="223" t="s">
        <v>327</v>
      </c>
      <c r="C137" s="223" t="s">
        <v>415</v>
      </c>
      <c r="D137" s="198" t="s">
        <v>323</v>
      </c>
      <c r="E137" s="198" t="s">
        <v>319</v>
      </c>
      <c r="F137" s="198" t="s">
        <v>345</v>
      </c>
    </row>
    <row r="138" spans="1:6" ht="32.1" customHeight="1" x14ac:dyDescent="0.25">
      <c r="A138" s="222" t="s">
        <v>409</v>
      </c>
      <c r="B138" s="223" t="s">
        <v>327</v>
      </c>
      <c r="C138" s="223" t="s">
        <v>417</v>
      </c>
      <c r="D138" s="198" t="s">
        <v>324</v>
      </c>
      <c r="E138" s="198" t="s">
        <v>319</v>
      </c>
      <c r="F138" s="198" t="s">
        <v>345</v>
      </c>
    </row>
    <row r="139" spans="1:6" ht="32.1" customHeight="1" x14ac:dyDescent="0.25">
      <c r="A139" s="222" t="s">
        <v>409</v>
      </c>
      <c r="B139" s="223" t="s">
        <v>327</v>
      </c>
      <c r="C139" s="228" t="s">
        <v>426</v>
      </c>
      <c r="D139" s="198" t="s">
        <v>323</v>
      </c>
      <c r="E139" s="198" t="s">
        <v>319</v>
      </c>
      <c r="F139" s="198" t="s">
        <v>345</v>
      </c>
    </row>
    <row r="140" spans="1:6" ht="32.1" customHeight="1" x14ac:dyDescent="0.25">
      <c r="A140" s="222" t="s">
        <v>409</v>
      </c>
      <c r="B140" s="223" t="s">
        <v>327</v>
      </c>
      <c r="C140" s="223" t="s">
        <v>416</v>
      </c>
      <c r="D140" s="198" t="s">
        <v>324</v>
      </c>
      <c r="E140" s="198" t="s">
        <v>319</v>
      </c>
      <c r="F140" s="198" t="s">
        <v>345</v>
      </c>
    </row>
    <row r="141" spans="1:6" ht="32.1" customHeight="1" x14ac:dyDescent="0.25">
      <c r="A141" s="222" t="s">
        <v>409</v>
      </c>
      <c r="B141" s="223" t="s">
        <v>327</v>
      </c>
      <c r="C141" s="223" t="s">
        <v>419</v>
      </c>
      <c r="D141" s="198" t="s">
        <v>324</v>
      </c>
      <c r="E141" s="198" t="s">
        <v>319</v>
      </c>
      <c r="F141" s="198" t="s">
        <v>345</v>
      </c>
    </row>
    <row r="142" spans="1:6" ht="32.1" customHeight="1" x14ac:dyDescent="0.25">
      <c r="A142" s="222" t="s">
        <v>409</v>
      </c>
      <c r="B142" s="223" t="s">
        <v>327</v>
      </c>
      <c r="C142" s="223" t="s">
        <v>420</v>
      </c>
      <c r="D142" s="198" t="s">
        <v>324</v>
      </c>
      <c r="E142" s="198" t="s">
        <v>319</v>
      </c>
      <c r="F142" s="198" t="s">
        <v>345</v>
      </c>
    </row>
    <row r="143" spans="1:6" ht="32.1" customHeight="1" x14ac:dyDescent="0.25">
      <c r="A143" s="222" t="s">
        <v>409</v>
      </c>
      <c r="B143" s="223" t="s">
        <v>327</v>
      </c>
      <c r="C143" s="223" t="s">
        <v>421</v>
      </c>
      <c r="D143" s="198" t="s">
        <v>324</v>
      </c>
      <c r="E143" s="198" t="s">
        <v>319</v>
      </c>
      <c r="F143" s="198" t="s">
        <v>345</v>
      </c>
    </row>
    <row r="144" spans="1:6" ht="32.1" customHeight="1" x14ac:dyDescent="0.25">
      <c r="A144" s="222" t="s">
        <v>409</v>
      </c>
      <c r="B144" s="223" t="s">
        <v>327</v>
      </c>
      <c r="C144" s="223" t="s">
        <v>422</v>
      </c>
      <c r="D144" s="198" t="s">
        <v>324</v>
      </c>
      <c r="E144" s="198" t="s">
        <v>319</v>
      </c>
      <c r="F144" s="198" t="s">
        <v>345</v>
      </c>
    </row>
    <row r="145" spans="1:6" ht="32.1" customHeight="1" x14ac:dyDescent="0.25">
      <c r="A145" s="222" t="s">
        <v>409</v>
      </c>
      <c r="B145" s="223" t="s">
        <v>327</v>
      </c>
      <c r="C145" s="223" t="s">
        <v>423</v>
      </c>
      <c r="D145" s="198" t="s">
        <v>324</v>
      </c>
      <c r="E145" s="198" t="s">
        <v>319</v>
      </c>
      <c r="F145" s="198" t="s">
        <v>345</v>
      </c>
    </row>
    <row r="146" spans="1:6" ht="32.1" customHeight="1" x14ac:dyDescent="0.25">
      <c r="A146" s="222" t="s">
        <v>409</v>
      </c>
      <c r="B146" s="223" t="s">
        <v>327</v>
      </c>
      <c r="C146" s="223" t="s">
        <v>393</v>
      </c>
      <c r="D146" s="198" t="s">
        <v>324</v>
      </c>
      <c r="E146" s="198" t="s">
        <v>319</v>
      </c>
      <c r="F146" s="198" t="s">
        <v>345</v>
      </c>
    </row>
    <row r="147" spans="1:6" ht="32.1" customHeight="1" x14ac:dyDescent="0.25">
      <c r="A147" s="222" t="s">
        <v>409</v>
      </c>
      <c r="B147" s="223" t="s">
        <v>327</v>
      </c>
      <c r="C147" s="228" t="s">
        <v>424</v>
      </c>
      <c r="D147" s="198" t="s">
        <v>324</v>
      </c>
      <c r="E147" s="198" t="s">
        <v>319</v>
      </c>
      <c r="F147" s="198" t="s">
        <v>345</v>
      </c>
    </row>
    <row r="149" spans="1:6" ht="16.5" thickBot="1" x14ac:dyDescent="0.3">
      <c r="A149" s="35" t="s">
        <v>176</v>
      </c>
      <c r="B149" s="7"/>
      <c r="C149" s="7"/>
      <c r="D149" s="31"/>
      <c r="E149" s="31"/>
      <c r="F149" s="31"/>
    </row>
    <row r="150" spans="1:6" ht="32.25" thickBot="1" x14ac:dyDescent="0.3">
      <c r="A150" s="46" t="s">
        <v>78</v>
      </c>
      <c r="B150" s="60" t="s">
        <v>44</v>
      </c>
      <c r="C150" s="60" t="s">
        <v>171</v>
      </c>
      <c r="D150" s="60" t="s">
        <v>172</v>
      </c>
      <c r="E150" s="60" t="s">
        <v>173</v>
      </c>
      <c r="F150" s="61" t="s">
        <v>174</v>
      </c>
    </row>
    <row r="151" spans="1:6" x14ac:dyDescent="0.25">
      <c r="A151" s="45"/>
      <c r="B151" s="45"/>
      <c r="C151" s="45"/>
      <c r="D151" s="12"/>
      <c r="E151" s="12"/>
      <c r="F151" s="12"/>
    </row>
    <row r="152" spans="1:6" x14ac:dyDescent="0.25">
      <c r="A152" s="2"/>
      <c r="B152" s="2"/>
      <c r="C152" s="2"/>
      <c r="D152" s="38"/>
      <c r="E152" s="38"/>
      <c r="F152" s="38"/>
    </row>
    <row r="153" spans="1:6" x14ac:dyDescent="0.25">
      <c r="A153" s="2"/>
      <c r="B153" s="2"/>
      <c r="C153" s="2"/>
      <c r="D153" s="38"/>
      <c r="E153" s="38"/>
      <c r="F153" s="38"/>
    </row>
    <row r="154" spans="1:6" x14ac:dyDescent="0.25">
      <c r="A154" s="2"/>
      <c r="B154" s="2"/>
      <c r="C154" s="2"/>
      <c r="D154" s="38"/>
      <c r="E154" s="38"/>
      <c r="F154" s="38"/>
    </row>
    <row r="155" spans="1:6" x14ac:dyDescent="0.25">
      <c r="A155" s="2"/>
      <c r="B155" s="2"/>
      <c r="C155" s="2"/>
      <c r="D155" s="38"/>
      <c r="E155" s="38"/>
      <c r="F155" s="38"/>
    </row>
    <row r="156" spans="1:6" x14ac:dyDescent="0.25">
      <c r="A156" s="2"/>
      <c r="B156" s="2"/>
      <c r="C156" s="2"/>
      <c r="D156" s="38"/>
      <c r="E156" s="38"/>
      <c r="F156" s="38"/>
    </row>
    <row r="158" spans="1:6" ht="16.5" thickBot="1" x14ac:dyDescent="0.3">
      <c r="A158" s="68" t="s">
        <v>177</v>
      </c>
    </row>
    <row r="159" spans="1:6" ht="32.25" thickBot="1" x14ac:dyDescent="0.3">
      <c r="A159" s="46" t="s">
        <v>78</v>
      </c>
      <c r="B159" s="60" t="s">
        <v>44</v>
      </c>
      <c r="C159" s="60" t="s">
        <v>171</v>
      </c>
      <c r="D159" s="60" t="s">
        <v>172</v>
      </c>
      <c r="E159" s="60" t="s">
        <v>173</v>
      </c>
      <c r="F159" s="61" t="s">
        <v>174</v>
      </c>
    </row>
    <row r="160" spans="1:6" ht="32.1" customHeight="1" x14ac:dyDescent="0.25">
      <c r="A160" s="220" t="s">
        <v>337</v>
      </c>
      <c r="B160" s="23" t="s">
        <v>315</v>
      </c>
      <c r="C160" s="23" t="s">
        <v>326</v>
      </c>
      <c r="D160" s="73" t="s">
        <v>324</v>
      </c>
      <c r="E160" s="73" t="s">
        <v>338</v>
      </c>
      <c r="F160" s="73" t="s">
        <v>322</v>
      </c>
    </row>
    <row r="161" spans="1:6" ht="32.1" customHeight="1" x14ac:dyDescent="0.25">
      <c r="A161" s="222" t="s">
        <v>337</v>
      </c>
      <c r="B161" s="222" t="s">
        <v>313</v>
      </c>
      <c r="C161" s="222" t="s">
        <v>305</v>
      </c>
      <c r="D161" s="39" t="s">
        <v>323</v>
      </c>
      <c r="E161" s="39" t="s">
        <v>319</v>
      </c>
      <c r="F161" s="39" t="s">
        <v>322</v>
      </c>
    </row>
    <row r="162" spans="1:6" ht="32.1" customHeight="1" x14ac:dyDescent="0.25">
      <c r="A162" s="222" t="s">
        <v>337</v>
      </c>
      <c r="B162" s="222" t="s">
        <v>314</v>
      </c>
      <c r="C162" s="222" t="s">
        <v>306</v>
      </c>
      <c r="D162" s="39" t="s">
        <v>323</v>
      </c>
      <c r="E162" s="39" t="s">
        <v>319</v>
      </c>
      <c r="F162" s="39" t="s">
        <v>322</v>
      </c>
    </row>
    <row r="163" spans="1:6" ht="32.1" customHeight="1" x14ac:dyDescent="0.25">
      <c r="A163" s="222" t="s">
        <v>337</v>
      </c>
      <c r="B163" s="222" t="s">
        <v>316</v>
      </c>
      <c r="C163" s="222" t="s">
        <v>280</v>
      </c>
      <c r="D163" s="39" t="s">
        <v>323</v>
      </c>
      <c r="E163" s="39" t="s">
        <v>319</v>
      </c>
      <c r="F163" s="39" t="s">
        <v>322</v>
      </c>
    </row>
    <row r="164" spans="1:6" ht="32.1" customHeight="1" x14ac:dyDescent="0.25">
      <c r="A164" s="222" t="s">
        <v>337</v>
      </c>
      <c r="B164" s="222" t="s">
        <v>278</v>
      </c>
      <c r="C164" s="222" t="s">
        <v>339</v>
      </c>
      <c r="D164" s="39" t="s">
        <v>323</v>
      </c>
      <c r="E164" s="39" t="s">
        <v>319</v>
      </c>
      <c r="F164" s="39" t="s">
        <v>322</v>
      </c>
    </row>
    <row r="165" spans="1:6" ht="32.1" customHeight="1" x14ac:dyDescent="0.25">
      <c r="A165" s="222" t="s">
        <v>337</v>
      </c>
      <c r="B165" s="222" t="s">
        <v>327</v>
      </c>
      <c r="C165" s="222" t="s">
        <v>434</v>
      </c>
      <c r="D165" s="39" t="s">
        <v>323</v>
      </c>
      <c r="E165" s="39" t="s">
        <v>319</v>
      </c>
      <c r="F165" s="39" t="s">
        <v>322</v>
      </c>
    </row>
    <row r="166" spans="1:6" ht="32.1" customHeight="1" x14ac:dyDescent="0.25">
      <c r="A166" s="222" t="s">
        <v>281</v>
      </c>
      <c r="B166" s="222" t="s">
        <v>342</v>
      </c>
      <c r="C166" s="222" t="s">
        <v>342</v>
      </c>
      <c r="D166" s="39" t="s">
        <v>323</v>
      </c>
      <c r="E166" s="39" t="s">
        <v>319</v>
      </c>
      <c r="F166" s="39" t="s">
        <v>322</v>
      </c>
    </row>
    <row r="167" spans="1:6" ht="32.1" customHeight="1" x14ac:dyDescent="0.25">
      <c r="A167" s="222" t="s">
        <v>281</v>
      </c>
      <c r="B167" s="222" t="s">
        <v>341</v>
      </c>
      <c r="C167" s="222" t="s">
        <v>282</v>
      </c>
      <c r="D167" s="39" t="s">
        <v>323</v>
      </c>
      <c r="E167" s="39" t="s">
        <v>319</v>
      </c>
      <c r="F167" s="39" t="s">
        <v>322</v>
      </c>
    </row>
    <row r="168" spans="1:6" ht="32.1" customHeight="1" x14ac:dyDescent="0.25">
      <c r="A168" s="222" t="s">
        <v>296</v>
      </c>
      <c r="B168" s="222" t="s">
        <v>347</v>
      </c>
      <c r="C168" s="222" t="s">
        <v>360</v>
      </c>
      <c r="D168" s="39" t="s">
        <v>323</v>
      </c>
      <c r="E168" s="39" t="s">
        <v>319</v>
      </c>
      <c r="F168" s="39" t="s">
        <v>361</v>
      </c>
    </row>
    <row r="169" spans="1:6" ht="32.1" customHeight="1" x14ac:dyDescent="0.25">
      <c r="A169" s="222" t="s">
        <v>296</v>
      </c>
      <c r="B169" s="223" t="s">
        <v>327</v>
      </c>
      <c r="C169" s="223" t="s">
        <v>362</v>
      </c>
      <c r="D169" s="39" t="s">
        <v>324</v>
      </c>
      <c r="E169" s="198" t="s">
        <v>354</v>
      </c>
      <c r="F169" s="39" t="s">
        <v>361</v>
      </c>
    </row>
    <row r="170" spans="1:6" ht="32.1" customHeight="1" x14ac:dyDescent="0.25">
      <c r="A170" s="222" t="s">
        <v>283</v>
      </c>
      <c r="B170" s="223" t="s">
        <v>347</v>
      </c>
      <c r="C170" s="228" t="s">
        <v>363</v>
      </c>
      <c r="D170" s="39" t="s">
        <v>323</v>
      </c>
      <c r="E170" s="198" t="s">
        <v>338</v>
      </c>
      <c r="F170" s="39" t="s">
        <v>361</v>
      </c>
    </row>
    <row r="171" spans="1:6" ht="32.1" customHeight="1" x14ac:dyDescent="0.25">
      <c r="A171" s="222" t="s">
        <v>283</v>
      </c>
      <c r="B171" s="223" t="s">
        <v>367</v>
      </c>
      <c r="C171" s="228" t="s">
        <v>299</v>
      </c>
      <c r="D171" s="39" t="s">
        <v>323</v>
      </c>
      <c r="E171" s="198" t="s">
        <v>319</v>
      </c>
      <c r="F171" s="39" t="s">
        <v>361</v>
      </c>
    </row>
    <row r="172" spans="1:6" ht="32.1" customHeight="1" x14ac:dyDescent="0.25">
      <c r="A172" s="222" t="s">
        <v>283</v>
      </c>
      <c r="B172" s="228" t="s">
        <v>366</v>
      </c>
      <c r="C172" s="228" t="s">
        <v>300</v>
      </c>
      <c r="D172" s="39" t="s">
        <v>323</v>
      </c>
      <c r="E172" s="198" t="s">
        <v>319</v>
      </c>
      <c r="F172" s="39" t="s">
        <v>361</v>
      </c>
    </row>
    <row r="173" spans="1:6" ht="32.1" customHeight="1" x14ac:dyDescent="0.25">
      <c r="A173" s="222" t="s">
        <v>283</v>
      </c>
      <c r="B173" s="228" t="s">
        <v>366</v>
      </c>
      <c r="C173" s="228" t="s">
        <v>285</v>
      </c>
      <c r="D173" s="39" t="s">
        <v>323</v>
      </c>
      <c r="E173" s="198" t="s">
        <v>319</v>
      </c>
      <c r="F173" s="39" t="s">
        <v>361</v>
      </c>
    </row>
    <row r="174" spans="1:6" ht="32.1" customHeight="1" x14ac:dyDescent="0.25">
      <c r="A174" s="222" t="s">
        <v>283</v>
      </c>
      <c r="B174" s="228" t="s">
        <v>367</v>
      </c>
      <c r="C174" s="228" t="s">
        <v>301</v>
      </c>
      <c r="D174" s="39" t="s">
        <v>323</v>
      </c>
      <c r="E174" s="198" t="s">
        <v>319</v>
      </c>
      <c r="F174" s="39" t="s">
        <v>361</v>
      </c>
    </row>
    <row r="175" spans="1:6" ht="32.1" customHeight="1" x14ac:dyDescent="0.25">
      <c r="A175" s="222" t="s">
        <v>283</v>
      </c>
      <c r="B175" s="223" t="s">
        <v>371</v>
      </c>
      <c r="C175" s="228" t="s">
        <v>287</v>
      </c>
      <c r="D175" s="39" t="s">
        <v>323</v>
      </c>
      <c r="E175" s="198" t="s">
        <v>319</v>
      </c>
      <c r="F175" s="39" t="s">
        <v>361</v>
      </c>
    </row>
    <row r="176" spans="1:6" ht="32.1" customHeight="1" x14ac:dyDescent="0.25">
      <c r="A176" s="222" t="s">
        <v>283</v>
      </c>
      <c r="B176" s="223" t="s">
        <v>327</v>
      </c>
      <c r="C176" s="228" t="s">
        <v>435</v>
      </c>
      <c r="D176" s="39" t="s">
        <v>323</v>
      </c>
      <c r="E176" s="198" t="s">
        <v>319</v>
      </c>
      <c r="F176" s="39" t="s">
        <v>361</v>
      </c>
    </row>
    <row r="177" spans="1:6" ht="32.1" customHeight="1" x14ac:dyDescent="0.25">
      <c r="A177" s="222" t="s">
        <v>283</v>
      </c>
      <c r="B177" s="223" t="s">
        <v>372</v>
      </c>
      <c r="C177" s="223" t="s">
        <v>373</v>
      </c>
      <c r="D177" s="39" t="s">
        <v>323</v>
      </c>
      <c r="E177" s="198" t="s">
        <v>319</v>
      </c>
      <c r="F177" s="39" t="s">
        <v>361</v>
      </c>
    </row>
    <row r="178" spans="1:6" ht="32.1" customHeight="1" x14ac:dyDescent="0.25">
      <c r="A178" s="222" t="s">
        <v>283</v>
      </c>
      <c r="B178" s="228" t="s">
        <v>347</v>
      </c>
      <c r="C178" s="223" t="s">
        <v>406</v>
      </c>
      <c r="D178" s="39" t="s">
        <v>323</v>
      </c>
      <c r="E178" s="198" t="s">
        <v>379</v>
      </c>
      <c r="F178" s="39" t="s">
        <v>361</v>
      </c>
    </row>
    <row r="179" spans="1:6" ht="32.1" customHeight="1" x14ac:dyDescent="0.25">
      <c r="A179" s="222" t="s">
        <v>283</v>
      </c>
      <c r="B179" s="223" t="s">
        <v>367</v>
      </c>
      <c r="C179" s="223" t="s">
        <v>407</v>
      </c>
      <c r="D179" s="39" t="s">
        <v>323</v>
      </c>
      <c r="E179" s="198" t="s">
        <v>319</v>
      </c>
      <c r="F179" s="39" t="s">
        <v>361</v>
      </c>
    </row>
    <row r="180" spans="1:6" ht="32.1" customHeight="1" x14ac:dyDescent="0.25">
      <c r="A180" s="222" t="s">
        <v>283</v>
      </c>
      <c r="B180" s="223" t="s">
        <v>347</v>
      </c>
      <c r="C180" s="228" t="s">
        <v>304</v>
      </c>
      <c r="D180" s="39" t="s">
        <v>323</v>
      </c>
      <c r="E180" s="198" t="s">
        <v>319</v>
      </c>
      <c r="F180" s="39" t="s">
        <v>361</v>
      </c>
    </row>
    <row r="181" spans="1:6" ht="32.1" customHeight="1" x14ac:dyDescent="0.25">
      <c r="A181" s="222" t="s">
        <v>283</v>
      </c>
      <c r="B181" s="223" t="s">
        <v>347</v>
      </c>
      <c r="C181" s="223" t="s">
        <v>408</v>
      </c>
      <c r="D181" s="39" t="s">
        <v>323</v>
      </c>
      <c r="E181" s="198" t="s">
        <v>319</v>
      </c>
      <c r="F181" s="39" t="s">
        <v>361</v>
      </c>
    </row>
    <row r="182" spans="1:6" ht="32.1" customHeight="1" x14ac:dyDescent="0.25">
      <c r="A182" s="228" t="s">
        <v>291</v>
      </c>
      <c r="B182" s="228" t="s">
        <v>327</v>
      </c>
      <c r="C182" s="228" t="s">
        <v>293</v>
      </c>
      <c r="D182" s="39" t="s">
        <v>323</v>
      </c>
      <c r="E182" s="198" t="s">
        <v>319</v>
      </c>
      <c r="F182" s="39" t="s">
        <v>361</v>
      </c>
    </row>
    <row r="183" spans="1:6" ht="32.1" customHeight="1" x14ac:dyDescent="0.25">
      <c r="A183" s="228" t="s">
        <v>291</v>
      </c>
      <c r="B183" s="228" t="s">
        <v>327</v>
      </c>
      <c r="C183" s="223" t="s">
        <v>427</v>
      </c>
      <c r="D183" s="39" t="s">
        <v>323</v>
      </c>
      <c r="E183" s="198" t="s">
        <v>319</v>
      </c>
      <c r="F183" s="39" t="s">
        <v>361</v>
      </c>
    </row>
    <row r="184" spans="1:6" ht="32.1" customHeight="1" x14ac:dyDescent="0.25">
      <c r="A184" s="228" t="s">
        <v>291</v>
      </c>
      <c r="B184" s="228" t="s">
        <v>327</v>
      </c>
      <c r="C184" s="223" t="s">
        <v>428</v>
      </c>
      <c r="D184" s="39" t="s">
        <v>323</v>
      </c>
      <c r="E184" s="198" t="s">
        <v>319</v>
      </c>
      <c r="F184" s="39" t="s">
        <v>361</v>
      </c>
    </row>
    <row r="185" spans="1:6" ht="32.1" customHeight="1" x14ac:dyDescent="0.25">
      <c r="A185" s="228" t="s">
        <v>291</v>
      </c>
      <c r="B185" s="228" t="s">
        <v>327</v>
      </c>
      <c r="C185" s="223" t="s">
        <v>428</v>
      </c>
      <c r="D185" s="39" t="s">
        <v>323</v>
      </c>
      <c r="E185" s="198" t="s">
        <v>514</v>
      </c>
      <c r="F185" s="39" t="s">
        <v>361</v>
      </c>
    </row>
    <row r="186" spans="1:6" ht="32.1" customHeight="1" x14ac:dyDescent="0.25">
      <c r="A186" s="228" t="s">
        <v>291</v>
      </c>
      <c r="B186" s="228" t="s">
        <v>327</v>
      </c>
      <c r="C186" s="223" t="s">
        <v>436</v>
      </c>
      <c r="D186" s="39" t="s">
        <v>323</v>
      </c>
      <c r="E186" s="198" t="s">
        <v>319</v>
      </c>
      <c r="F186" s="39" t="s">
        <v>361</v>
      </c>
    </row>
    <row r="187" spans="1:6" ht="32.1" customHeight="1" x14ac:dyDescent="0.25">
      <c r="A187" s="228" t="s">
        <v>291</v>
      </c>
      <c r="B187" s="228" t="s">
        <v>429</v>
      </c>
      <c r="C187" s="228" t="s">
        <v>430</v>
      </c>
      <c r="D187" s="39" t="s">
        <v>323</v>
      </c>
      <c r="E187" s="198" t="s">
        <v>319</v>
      </c>
      <c r="F187" s="39" t="s">
        <v>361</v>
      </c>
    </row>
  </sheetData>
  <mergeCells count="1">
    <mergeCell ref="A1:F1"/>
  </mergeCells>
  <phoneticPr fontId="2" type="noConversion"/>
  <pageMargins left="0.75" right="0.75" top="1" bottom="1" header="0.4921259845" footer="0.4921259845"/>
  <pageSetup paperSize="9" scale="69" fitToHeight="0" orientation="portrait" r:id="rId1"/>
  <headerFooter alignWithMargins="0"/>
  <rowBreaks count="3" manualBreakCount="3">
    <brk id="77" max="16383" man="1"/>
    <brk id="148" max="16383" man="1"/>
    <brk id="15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2"/>
  <sheetViews>
    <sheetView view="pageBreakPreview" topLeftCell="A118" zoomScaleNormal="130" zoomScaleSheetLayoutView="100" workbookViewId="0">
      <selection activeCell="F9" sqref="F9"/>
    </sheetView>
  </sheetViews>
  <sheetFormatPr defaultRowHeight="15.75" x14ac:dyDescent="0.25"/>
  <cols>
    <col min="1" max="1" width="19.375" customWidth="1"/>
    <col min="2" max="2" width="7.875" customWidth="1"/>
    <col min="3" max="3" width="22.25" customWidth="1"/>
    <col min="4" max="4" width="31.875" customWidth="1"/>
    <col min="5" max="5" width="8.375" style="1" customWidth="1"/>
    <col min="6" max="6" width="10" style="1" customWidth="1"/>
    <col min="7" max="7" width="8" style="1" customWidth="1"/>
    <col min="8" max="8" width="12.875" style="1" customWidth="1"/>
    <col min="9" max="9" width="10.875" customWidth="1"/>
  </cols>
  <sheetData>
    <row r="1" spans="1:9" ht="45" customHeight="1" thickBot="1" x14ac:dyDescent="0.35">
      <c r="A1" s="603" t="s">
        <v>246</v>
      </c>
      <c r="B1" s="603"/>
      <c r="C1" s="603"/>
      <c r="D1" s="603"/>
      <c r="E1" s="603"/>
      <c r="F1" s="603"/>
      <c r="G1" s="603"/>
      <c r="H1" s="603"/>
      <c r="I1" s="29"/>
    </row>
    <row r="2" spans="1:9" ht="110.25" x14ac:dyDescent="0.25">
      <c r="A2" s="219" t="s">
        <v>78</v>
      </c>
      <c r="B2" s="218" t="s">
        <v>40</v>
      </c>
      <c r="C2" s="218" t="s">
        <v>44</v>
      </c>
      <c r="D2" s="218" t="s">
        <v>171</v>
      </c>
      <c r="E2" s="229" t="s">
        <v>172</v>
      </c>
      <c r="F2" s="229" t="s">
        <v>173</v>
      </c>
      <c r="G2" s="229" t="s">
        <v>174</v>
      </c>
      <c r="H2" s="230" t="s">
        <v>178</v>
      </c>
      <c r="I2" s="25"/>
    </row>
    <row r="3" spans="1:9" ht="32.1" customHeight="1" x14ac:dyDescent="0.25">
      <c r="A3" s="231" t="s">
        <v>277</v>
      </c>
      <c r="B3" s="18">
        <v>1</v>
      </c>
      <c r="C3" s="233" t="s">
        <v>278</v>
      </c>
      <c r="D3" s="233" t="s">
        <v>278</v>
      </c>
      <c r="E3" s="18" t="s">
        <v>318</v>
      </c>
      <c r="F3" s="18" t="s">
        <v>319</v>
      </c>
      <c r="G3" s="18" t="s">
        <v>364</v>
      </c>
      <c r="H3" s="234">
        <v>44760</v>
      </c>
      <c r="I3" s="25"/>
    </row>
    <row r="4" spans="1:9" ht="32.1" customHeight="1" x14ac:dyDescent="0.25">
      <c r="A4" s="231" t="s">
        <v>277</v>
      </c>
      <c r="B4" s="18">
        <v>2</v>
      </c>
      <c r="C4" s="233" t="s">
        <v>278</v>
      </c>
      <c r="D4" s="233" t="s">
        <v>278</v>
      </c>
      <c r="E4" s="18" t="s">
        <v>318</v>
      </c>
      <c r="F4" s="18" t="s">
        <v>319</v>
      </c>
      <c r="G4" s="18" t="s">
        <v>345</v>
      </c>
      <c r="H4" s="234">
        <v>44699</v>
      </c>
      <c r="I4" s="25"/>
    </row>
    <row r="5" spans="1:9" ht="32.1" customHeight="1" x14ac:dyDescent="0.25">
      <c r="A5" s="231" t="s">
        <v>277</v>
      </c>
      <c r="B5" s="18">
        <v>1</v>
      </c>
      <c r="C5" s="233" t="s">
        <v>313</v>
      </c>
      <c r="D5" s="233" t="s">
        <v>305</v>
      </c>
      <c r="E5" s="18" t="s">
        <v>324</v>
      </c>
      <c r="F5" s="18" t="s">
        <v>319</v>
      </c>
      <c r="G5" s="18" t="s">
        <v>364</v>
      </c>
      <c r="H5" s="234">
        <v>44684</v>
      </c>
      <c r="I5" s="25"/>
    </row>
    <row r="6" spans="1:9" ht="32.1" customHeight="1" x14ac:dyDescent="0.25">
      <c r="A6" s="231" t="s">
        <v>277</v>
      </c>
      <c r="B6" s="18">
        <v>1</v>
      </c>
      <c r="C6" s="233" t="s">
        <v>313</v>
      </c>
      <c r="D6" s="233" t="s">
        <v>305</v>
      </c>
      <c r="E6" s="18" t="s">
        <v>318</v>
      </c>
      <c r="F6" s="18" t="s">
        <v>319</v>
      </c>
      <c r="G6" s="18" t="s">
        <v>364</v>
      </c>
      <c r="H6" s="234">
        <v>44684</v>
      </c>
      <c r="I6" s="25"/>
    </row>
    <row r="7" spans="1:9" ht="32.1" customHeight="1" x14ac:dyDescent="0.25">
      <c r="A7" s="231" t="s">
        <v>277</v>
      </c>
      <c r="B7" s="18">
        <v>2</v>
      </c>
      <c r="C7" s="233" t="s">
        <v>313</v>
      </c>
      <c r="D7" s="233" t="s">
        <v>305</v>
      </c>
      <c r="E7" s="18" t="s">
        <v>324</v>
      </c>
      <c r="F7" s="18" t="s">
        <v>319</v>
      </c>
      <c r="G7" s="18" t="s">
        <v>345</v>
      </c>
      <c r="H7" s="234">
        <v>44684</v>
      </c>
      <c r="I7" s="25"/>
    </row>
    <row r="8" spans="1:9" ht="32.1" customHeight="1" x14ac:dyDescent="0.25">
      <c r="A8" s="231" t="s">
        <v>277</v>
      </c>
      <c r="B8" s="18">
        <v>2</v>
      </c>
      <c r="C8" s="233" t="s">
        <v>313</v>
      </c>
      <c r="D8" s="233" t="s">
        <v>305</v>
      </c>
      <c r="E8" s="18" t="s">
        <v>318</v>
      </c>
      <c r="F8" s="18" t="s">
        <v>319</v>
      </c>
      <c r="G8" s="18" t="s">
        <v>345</v>
      </c>
      <c r="H8" s="234">
        <v>44684</v>
      </c>
      <c r="I8" s="25"/>
    </row>
    <row r="9" spans="1:9" ht="32.1" customHeight="1" x14ac:dyDescent="0.25">
      <c r="A9" s="231" t="s">
        <v>277</v>
      </c>
      <c r="B9" s="18">
        <v>1</v>
      </c>
      <c r="C9" s="233" t="s">
        <v>314</v>
      </c>
      <c r="D9" s="233" t="s">
        <v>314</v>
      </c>
      <c r="E9" s="18" t="s">
        <v>318</v>
      </c>
      <c r="F9" s="18" t="s">
        <v>319</v>
      </c>
      <c r="G9" s="18" t="s">
        <v>364</v>
      </c>
      <c r="H9" s="234">
        <v>44760</v>
      </c>
      <c r="I9" s="25"/>
    </row>
    <row r="10" spans="1:9" ht="32.1" customHeight="1" x14ac:dyDescent="0.25">
      <c r="A10" s="231" t="s">
        <v>277</v>
      </c>
      <c r="B10" s="18">
        <v>2</v>
      </c>
      <c r="C10" s="233" t="s">
        <v>314</v>
      </c>
      <c r="D10" s="233" t="s">
        <v>306</v>
      </c>
      <c r="E10" s="18" t="s">
        <v>318</v>
      </c>
      <c r="F10" s="18" t="s">
        <v>319</v>
      </c>
      <c r="G10" s="18" t="s">
        <v>345</v>
      </c>
      <c r="H10" s="234">
        <v>44699</v>
      </c>
      <c r="I10" s="25"/>
    </row>
    <row r="11" spans="1:9" ht="32.1" customHeight="1" x14ac:dyDescent="0.25">
      <c r="A11" s="231" t="s">
        <v>277</v>
      </c>
      <c r="B11" s="18">
        <v>3</v>
      </c>
      <c r="C11" s="233" t="s">
        <v>314</v>
      </c>
      <c r="D11" s="233" t="s">
        <v>307</v>
      </c>
      <c r="E11" s="18" t="s">
        <v>318</v>
      </c>
      <c r="F11" s="18" t="s">
        <v>319</v>
      </c>
      <c r="G11" s="18" t="s">
        <v>322</v>
      </c>
      <c r="H11" s="234">
        <v>44684</v>
      </c>
      <c r="I11" s="25"/>
    </row>
    <row r="12" spans="1:9" ht="32.1" customHeight="1" x14ac:dyDescent="0.25">
      <c r="A12" s="231" t="s">
        <v>277</v>
      </c>
      <c r="B12" s="18">
        <v>2</v>
      </c>
      <c r="C12" s="233" t="s">
        <v>315</v>
      </c>
      <c r="D12" s="233" t="s">
        <v>308</v>
      </c>
      <c r="E12" s="18" t="s">
        <v>324</v>
      </c>
      <c r="F12" s="18" t="s">
        <v>319</v>
      </c>
      <c r="G12" s="18" t="s">
        <v>345</v>
      </c>
      <c r="H12" s="234">
        <v>44684</v>
      </c>
      <c r="I12" s="25"/>
    </row>
    <row r="13" spans="1:9" ht="32.1" customHeight="1" x14ac:dyDescent="0.25">
      <c r="A13" s="231" t="s">
        <v>277</v>
      </c>
      <c r="B13" s="18">
        <v>3</v>
      </c>
      <c r="C13" s="233" t="s">
        <v>315</v>
      </c>
      <c r="D13" s="233" t="s">
        <v>309</v>
      </c>
      <c r="E13" s="18" t="s">
        <v>324</v>
      </c>
      <c r="F13" s="18" t="s">
        <v>319</v>
      </c>
      <c r="G13" s="18" t="s">
        <v>322</v>
      </c>
      <c r="H13" s="234">
        <v>44760</v>
      </c>
      <c r="I13" s="25"/>
    </row>
    <row r="14" spans="1:9" ht="32.1" customHeight="1" x14ac:dyDescent="0.25">
      <c r="A14" s="231" t="s">
        <v>277</v>
      </c>
      <c r="B14" s="18">
        <v>3</v>
      </c>
      <c r="C14" s="233" t="s">
        <v>315</v>
      </c>
      <c r="D14" s="233" t="s">
        <v>309</v>
      </c>
      <c r="E14" s="18" t="s">
        <v>318</v>
      </c>
      <c r="F14" s="18" t="s">
        <v>319</v>
      </c>
      <c r="G14" s="18" t="s">
        <v>322</v>
      </c>
      <c r="H14" s="234">
        <v>44684</v>
      </c>
      <c r="I14" s="25"/>
    </row>
    <row r="15" spans="1:9" ht="32.1" customHeight="1" x14ac:dyDescent="0.25">
      <c r="A15" s="231" t="s">
        <v>277</v>
      </c>
      <c r="B15" s="18">
        <v>1</v>
      </c>
      <c r="C15" s="233" t="s">
        <v>316</v>
      </c>
      <c r="D15" s="233" t="s">
        <v>310</v>
      </c>
      <c r="E15" s="18" t="s">
        <v>318</v>
      </c>
      <c r="F15" s="18" t="s">
        <v>319</v>
      </c>
      <c r="G15" s="18" t="s">
        <v>364</v>
      </c>
      <c r="H15" s="234">
        <v>44699</v>
      </c>
      <c r="I15" s="25"/>
    </row>
    <row r="16" spans="1:9" ht="32.1" customHeight="1" x14ac:dyDescent="0.25">
      <c r="A16" s="231" t="s">
        <v>277</v>
      </c>
      <c r="B16" s="18">
        <v>2</v>
      </c>
      <c r="C16" s="233" t="s">
        <v>316</v>
      </c>
      <c r="D16" s="233" t="s">
        <v>310</v>
      </c>
      <c r="E16" s="18" t="s">
        <v>318</v>
      </c>
      <c r="F16" s="18" t="s">
        <v>319</v>
      </c>
      <c r="G16" s="18" t="s">
        <v>345</v>
      </c>
      <c r="H16" s="234">
        <v>44699</v>
      </c>
      <c r="I16" s="25"/>
    </row>
    <row r="17" spans="1:9" ht="32.1" customHeight="1" x14ac:dyDescent="0.25">
      <c r="A17" s="231" t="s">
        <v>277</v>
      </c>
      <c r="B17" s="18">
        <v>1</v>
      </c>
      <c r="C17" s="233" t="s">
        <v>317</v>
      </c>
      <c r="D17" s="233" t="s">
        <v>311</v>
      </c>
      <c r="E17" s="18" t="s">
        <v>318</v>
      </c>
      <c r="F17" s="18" t="s">
        <v>319</v>
      </c>
      <c r="G17" s="18" t="s">
        <v>364</v>
      </c>
      <c r="H17" s="234">
        <v>44699</v>
      </c>
      <c r="I17" s="25"/>
    </row>
    <row r="18" spans="1:9" ht="32.1" customHeight="1" x14ac:dyDescent="0.25">
      <c r="A18" s="231" t="s">
        <v>277</v>
      </c>
      <c r="B18" s="18">
        <v>2</v>
      </c>
      <c r="C18" s="233" t="s">
        <v>317</v>
      </c>
      <c r="D18" s="233" t="s">
        <v>311</v>
      </c>
      <c r="E18" s="18" t="s">
        <v>318</v>
      </c>
      <c r="F18" s="18" t="s">
        <v>319</v>
      </c>
      <c r="G18" s="18" t="s">
        <v>345</v>
      </c>
      <c r="H18" s="234">
        <v>44699</v>
      </c>
      <c r="I18" s="25"/>
    </row>
    <row r="19" spans="1:9" ht="32.1" customHeight="1" x14ac:dyDescent="0.25">
      <c r="A19" s="231" t="s">
        <v>277</v>
      </c>
      <c r="B19" s="18">
        <v>1</v>
      </c>
      <c r="C19" s="233" t="s">
        <v>317</v>
      </c>
      <c r="D19" s="233" t="s">
        <v>312</v>
      </c>
      <c r="E19" s="18" t="s">
        <v>324</v>
      </c>
      <c r="F19" s="18" t="s">
        <v>319</v>
      </c>
      <c r="G19" s="18" t="s">
        <v>364</v>
      </c>
      <c r="H19" s="234">
        <v>44684</v>
      </c>
      <c r="I19" s="25"/>
    </row>
    <row r="20" spans="1:9" ht="32.1" customHeight="1" x14ac:dyDescent="0.25">
      <c r="A20" s="231" t="s">
        <v>277</v>
      </c>
      <c r="B20" s="18">
        <v>1</v>
      </c>
      <c r="C20" s="233" t="s">
        <v>317</v>
      </c>
      <c r="D20" s="233" t="s">
        <v>312</v>
      </c>
      <c r="E20" s="18" t="s">
        <v>318</v>
      </c>
      <c r="F20" s="18" t="s">
        <v>319</v>
      </c>
      <c r="G20" s="18" t="s">
        <v>364</v>
      </c>
      <c r="H20" s="234">
        <v>44760</v>
      </c>
      <c r="I20" s="25"/>
    </row>
    <row r="21" spans="1:9" ht="32.1" customHeight="1" x14ac:dyDescent="0.25">
      <c r="A21" s="231" t="s">
        <v>277</v>
      </c>
      <c r="B21" s="18">
        <v>3</v>
      </c>
      <c r="C21" s="233" t="s">
        <v>278</v>
      </c>
      <c r="D21" s="233" t="s">
        <v>438</v>
      </c>
      <c r="E21" s="18" t="s">
        <v>318</v>
      </c>
      <c r="F21" s="18" t="s">
        <v>319</v>
      </c>
      <c r="G21" s="18" t="s">
        <v>322</v>
      </c>
      <c r="H21" s="234">
        <v>44684</v>
      </c>
      <c r="I21" s="25"/>
    </row>
    <row r="22" spans="1:9" ht="32.1" customHeight="1" x14ac:dyDescent="0.25">
      <c r="A22" s="231" t="s">
        <v>277</v>
      </c>
      <c r="B22" s="18">
        <v>1</v>
      </c>
      <c r="C22" s="233" t="s">
        <v>278</v>
      </c>
      <c r="D22" s="233" t="s">
        <v>278</v>
      </c>
      <c r="E22" s="18" t="s">
        <v>318</v>
      </c>
      <c r="F22" s="18" t="s">
        <v>319</v>
      </c>
      <c r="G22" s="18" t="s">
        <v>364</v>
      </c>
      <c r="H22" s="234">
        <v>44684</v>
      </c>
      <c r="I22" s="25"/>
    </row>
    <row r="23" spans="1:9" ht="32.1" customHeight="1" x14ac:dyDescent="0.25">
      <c r="A23" s="231" t="s">
        <v>277</v>
      </c>
      <c r="B23" s="18">
        <v>1</v>
      </c>
      <c r="C23" s="233" t="s">
        <v>313</v>
      </c>
      <c r="D23" s="233" t="s">
        <v>305</v>
      </c>
      <c r="E23" s="18" t="s">
        <v>318</v>
      </c>
      <c r="F23" s="18" t="s">
        <v>319</v>
      </c>
      <c r="G23" s="18" t="s">
        <v>364</v>
      </c>
      <c r="H23" s="234">
        <v>44684</v>
      </c>
      <c r="I23" s="25"/>
    </row>
    <row r="24" spans="1:9" ht="32.1" customHeight="1" x14ac:dyDescent="0.25">
      <c r="A24" s="231" t="s">
        <v>277</v>
      </c>
      <c r="B24" s="18">
        <v>2</v>
      </c>
      <c r="C24" s="233" t="s">
        <v>313</v>
      </c>
      <c r="D24" s="233" t="s">
        <v>305</v>
      </c>
      <c r="E24" s="18" t="s">
        <v>318</v>
      </c>
      <c r="F24" s="18" t="s">
        <v>319</v>
      </c>
      <c r="G24" s="18" t="s">
        <v>345</v>
      </c>
      <c r="H24" s="234">
        <v>44684</v>
      </c>
      <c r="I24" s="25"/>
    </row>
    <row r="25" spans="1:9" ht="32.1" customHeight="1" x14ac:dyDescent="0.25">
      <c r="A25" s="231" t="s">
        <v>277</v>
      </c>
      <c r="B25" s="18">
        <v>3</v>
      </c>
      <c r="C25" s="233" t="s">
        <v>313</v>
      </c>
      <c r="D25" s="233" t="s">
        <v>305</v>
      </c>
      <c r="E25" s="18" t="s">
        <v>318</v>
      </c>
      <c r="F25" s="18" t="s">
        <v>319</v>
      </c>
      <c r="G25" s="18" t="s">
        <v>322</v>
      </c>
      <c r="H25" s="234">
        <v>44684</v>
      </c>
      <c r="I25" s="25"/>
    </row>
    <row r="26" spans="1:9" ht="32.1" customHeight="1" x14ac:dyDescent="0.25">
      <c r="A26" s="231" t="s">
        <v>277</v>
      </c>
      <c r="B26" s="18">
        <v>1</v>
      </c>
      <c r="C26" s="233" t="s">
        <v>314</v>
      </c>
      <c r="D26" s="233" t="s">
        <v>306</v>
      </c>
      <c r="E26" s="18" t="s">
        <v>318</v>
      </c>
      <c r="F26" s="18" t="s">
        <v>319</v>
      </c>
      <c r="G26" s="18" t="s">
        <v>364</v>
      </c>
      <c r="H26" s="234">
        <v>44684</v>
      </c>
      <c r="I26" s="25"/>
    </row>
    <row r="27" spans="1:9" ht="32.1" customHeight="1" x14ac:dyDescent="0.25">
      <c r="A27" s="231" t="s">
        <v>277</v>
      </c>
      <c r="B27" s="18">
        <v>2</v>
      </c>
      <c r="C27" s="233" t="s">
        <v>314</v>
      </c>
      <c r="D27" s="233" t="s">
        <v>306</v>
      </c>
      <c r="E27" s="18" t="s">
        <v>318</v>
      </c>
      <c r="F27" s="18" t="s">
        <v>319</v>
      </c>
      <c r="G27" s="18" t="s">
        <v>345</v>
      </c>
      <c r="H27" s="234">
        <v>44684</v>
      </c>
      <c r="I27" s="25"/>
    </row>
    <row r="28" spans="1:9" ht="32.1" customHeight="1" x14ac:dyDescent="0.25">
      <c r="A28" s="231" t="s">
        <v>277</v>
      </c>
      <c r="B28" s="18">
        <v>3</v>
      </c>
      <c r="C28" s="233" t="s">
        <v>314</v>
      </c>
      <c r="D28" s="233" t="s">
        <v>306</v>
      </c>
      <c r="E28" s="18" t="s">
        <v>318</v>
      </c>
      <c r="F28" s="18" t="s">
        <v>319</v>
      </c>
      <c r="G28" s="18" t="s">
        <v>322</v>
      </c>
      <c r="H28" s="234">
        <v>44684</v>
      </c>
      <c r="I28" s="25"/>
    </row>
    <row r="29" spans="1:9" ht="32.1" customHeight="1" x14ac:dyDescent="0.25">
      <c r="A29" s="231" t="s">
        <v>277</v>
      </c>
      <c r="B29" s="18">
        <v>1</v>
      </c>
      <c r="C29" s="233" t="s">
        <v>314</v>
      </c>
      <c r="D29" s="233" t="s">
        <v>439</v>
      </c>
      <c r="E29" s="18" t="s">
        <v>318</v>
      </c>
      <c r="F29" s="18" t="s">
        <v>319</v>
      </c>
      <c r="G29" s="18" t="s">
        <v>364</v>
      </c>
      <c r="H29" s="234">
        <v>44684</v>
      </c>
      <c r="I29" s="25"/>
    </row>
    <row r="30" spans="1:9" ht="32.1" customHeight="1" x14ac:dyDescent="0.25">
      <c r="A30" s="231" t="s">
        <v>277</v>
      </c>
      <c r="B30" s="18">
        <v>3</v>
      </c>
      <c r="C30" s="233" t="s">
        <v>314</v>
      </c>
      <c r="D30" s="233" t="s">
        <v>307</v>
      </c>
      <c r="E30" s="18" t="s">
        <v>318</v>
      </c>
      <c r="F30" s="18" t="s">
        <v>319</v>
      </c>
      <c r="G30" s="18" t="s">
        <v>322</v>
      </c>
      <c r="H30" s="234">
        <v>44684</v>
      </c>
      <c r="I30" s="25"/>
    </row>
    <row r="31" spans="1:9" ht="32.1" customHeight="1" x14ac:dyDescent="0.25">
      <c r="A31" s="231" t="s">
        <v>277</v>
      </c>
      <c r="B31" s="18">
        <v>1</v>
      </c>
      <c r="C31" s="233" t="s">
        <v>437</v>
      </c>
      <c r="D31" s="233" t="s">
        <v>440</v>
      </c>
      <c r="E31" s="18" t="s">
        <v>324</v>
      </c>
      <c r="F31" s="18" t="s">
        <v>319</v>
      </c>
      <c r="G31" s="18" t="s">
        <v>364</v>
      </c>
      <c r="H31" s="234">
        <v>44684</v>
      </c>
      <c r="I31" s="25"/>
    </row>
    <row r="32" spans="1:9" ht="32.1" customHeight="1" x14ac:dyDescent="0.25">
      <c r="A32" s="231" t="s">
        <v>277</v>
      </c>
      <c r="B32" s="18">
        <v>1</v>
      </c>
      <c r="C32" s="233" t="s">
        <v>437</v>
      </c>
      <c r="D32" s="233" t="s">
        <v>440</v>
      </c>
      <c r="E32" s="18" t="s">
        <v>318</v>
      </c>
      <c r="F32" s="18" t="s">
        <v>319</v>
      </c>
      <c r="G32" s="18" t="s">
        <v>364</v>
      </c>
      <c r="H32" s="234">
        <v>44684</v>
      </c>
      <c r="I32" s="25"/>
    </row>
    <row r="33" spans="1:9" ht="32.1" customHeight="1" x14ac:dyDescent="0.25">
      <c r="A33" s="231" t="s">
        <v>277</v>
      </c>
      <c r="B33" s="18">
        <v>1</v>
      </c>
      <c r="C33" s="233" t="s">
        <v>315</v>
      </c>
      <c r="D33" s="233" t="s">
        <v>326</v>
      </c>
      <c r="E33" s="18" t="s">
        <v>318</v>
      </c>
      <c r="F33" s="18" t="s">
        <v>319</v>
      </c>
      <c r="G33" s="18" t="s">
        <v>364</v>
      </c>
      <c r="H33" s="234">
        <v>44684</v>
      </c>
      <c r="I33" s="25"/>
    </row>
    <row r="34" spans="1:9" ht="32.1" customHeight="1" x14ac:dyDescent="0.25">
      <c r="A34" s="231" t="s">
        <v>277</v>
      </c>
      <c r="B34" s="18">
        <v>2</v>
      </c>
      <c r="C34" s="233" t="s">
        <v>315</v>
      </c>
      <c r="D34" s="233" t="s">
        <v>326</v>
      </c>
      <c r="E34" s="18" t="s">
        <v>318</v>
      </c>
      <c r="F34" s="18" t="s">
        <v>319</v>
      </c>
      <c r="G34" s="18" t="s">
        <v>345</v>
      </c>
      <c r="H34" s="234">
        <v>44684</v>
      </c>
      <c r="I34" s="25"/>
    </row>
    <row r="35" spans="1:9" ht="32.1" customHeight="1" x14ac:dyDescent="0.25">
      <c r="A35" s="231" t="s">
        <v>277</v>
      </c>
      <c r="B35" s="18">
        <v>1</v>
      </c>
      <c r="C35" s="233" t="s">
        <v>316</v>
      </c>
      <c r="D35" s="233" t="s">
        <v>441</v>
      </c>
      <c r="E35" s="18" t="s">
        <v>318</v>
      </c>
      <c r="F35" s="18" t="s">
        <v>319</v>
      </c>
      <c r="G35" s="18" t="s">
        <v>364</v>
      </c>
      <c r="H35" s="234">
        <v>44684</v>
      </c>
      <c r="I35" s="25"/>
    </row>
    <row r="36" spans="1:9" ht="32.1" customHeight="1" x14ac:dyDescent="0.25">
      <c r="A36" s="231" t="s">
        <v>277</v>
      </c>
      <c r="B36" s="18">
        <v>2</v>
      </c>
      <c r="C36" s="233" t="s">
        <v>316</v>
      </c>
      <c r="D36" s="233" t="s">
        <v>442</v>
      </c>
      <c r="E36" s="18" t="s">
        <v>318</v>
      </c>
      <c r="F36" s="18" t="s">
        <v>319</v>
      </c>
      <c r="G36" s="18" t="s">
        <v>345</v>
      </c>
      <c r="H36" s="234">
        <v>44684</v>
      </c>
      <c r="I36" s="25"/>
    </row>
    <row r="37" spans="1:9" ht="32.1" customHeight="1" x14ac:dyDescent="0.25">
      <c r="A37" s="231" t="s">
        <v>277</v>
      </c>
      <c r="B37" s="18">
        <v>3</v>
      </c>
      <c r="C37" s="233" t="s">
        <v>316</v>
      </c>
      <c r="D37" s="233" t="s">
        <v>280</v>
      </c>
      <c r="E37" s="18" t="s">
        <v>318</v>
      </c>
      <c r="F37" s="18" t="s">
        <v>319</v>
      </c>
      <c r="G37" s="18" t="s">
        <v>322</v>
      </c>
      <c r="H37" s="234">
        <v>44760</v>
      </c>
      <c r="I37" s="25"/>
    </row>
    <row r="38" spans="1:9" ht="32.1" customHeight="1" x14ac:dyDescent="0.25">
      <c r="A38" s="231" t="s">
        <v>277</v>
      </c>
      <c r="B38" s="18">
        <v>1</v>
      </c>
      <c r="C38" s="233" t="s">
        <v>327</v>
      </c>
      <c r="D38" s="233" t="s">
        <v>328</v>
      </c>
      <c r="E38" s="18" t="s">
        <v>318</v>
      </c>
      <c r="F38" s="18" t="s">
        <v>319</v>
      </c>
      <c r="G38" s="18" t="s">
        <v>364</v>
      </c>
      <c r="H38" s="234">
        <v>44684</v>
      </c>
      <c r="I38" s="25"/>
    </row>
    <row r="39" spans="1:9" ht="32.1" customHeight="1" x14ac:dyDescent="0.25">
      <c r="A39" s="231" t="s">
        <v>277</v>
      </c>
      <c r="B39" s="18">
        <v>2</v>
      </c>
      <c r="C39" s="233" t="s">
        <v>327</v>
      </c>
      <c r="D39" s="233" t="s">
        <v>328</v>
      </c>
      <c r="E39" s="18" t="s">
        <v>318</v>
      </c>
      <c r="F39" s="18" t="s">
        <v>319</v>
      </c>
      <c r="G39" s="18" t="s">
        <v>345</v>
      </c>
      <c r="H39" s="234">
        <v>44684</v>
      </c>
      <c r="I39" s="25"/>
    </row>
    <row r="40" spans="1:9" ht="32.1" customHeight="1" x14ac:dyDescent="0.25">
      <c r="A40" s="231" t="s">
        <v>277</v>
      </c>
      <c r="B40" s="18">
        <v>1</v>
      </c>
      <c r="C40" s="233" t="s">
        <v>327</v>
      </c>
      <c r="D40" s="233" t="s">
        <v>329</v>
      </c>
      <c r="E40" s="18" t="s">
        <v>318</v>
      </c>
      <c r="F40" s="18" t="s">
        <v>319</v>
      </c>
      <c r="G40" s="18" t="s">
        <v>364</v>
      </c>
      <c r="H40" s="234">
        <v>44684</v>
      </c>
      <c r="I40" s="25"/>
    </row>
    <row r="41" spans="1:9" ht="32.1" customHeight="1" x14ac:dyDescent="0.25">
      <c r="A41" s="231" t="s">
        <v>277</v>
      </c>
      <c r="B41" s="18">
        <v>2</v>
      </c>
      <c r="C41" s="233" t="s">
        <v>327</v>
      </c>
      <c r="D41" s="233" t="s">
        <v>329</v>
      </c>
      <c r="E41" s="18" t="s">
        <v>318</v>
      </c>
      <c r="F41" s="18" t="s">
        <v>319</v>
      </c>
      <c r="G41" s="18" t="s">
        <v>345</v>
      </c>
      <c r="H41" s="234">
        <v>44684</v>
      </c>
      <c r="I41" s="25"/>
    </row>
    <row r="42" spans="1:9" ht="32.1" customHeight="1" x14ac:dyDescent="0.25">
      <c r="A42" s="231" t="s">
        <v>277</v>
      </c>
      <c r="B42" s="18">
        <v>1</v>
      </c>
      <c r="C42" s="233" t="s">
        <v>327</v>
      </c>
      <c r="D42" s="233" t="s">
        <v>330</v>
      </c>
      <c r="E42" s="18" t="s">
        <v>318</v>
      </c>
      <c r="F42" s="18" t="s">
        <v>319</v>
      </c>
      <c r="G42" s="18" t="s">
        <v>364</v>
      </c>
      <c r="H42" s="234">
        <v>44684</v>
      </c>
      <c r="I42" s="25"/>
    </row>
    <row r="43" spans="1:9" ht="32.1" customHeight="1" x14ac:dyDescent="0.25">
      <c r="A43" s="231" t="s">
        <v>277</v>
      </c>
      <c r="B43" s="18">
        <v>2</v>
      </c>
      <c r="C43" s="233" t="s">
        <v>327</v>
      </c>
      <c r="D43" s="233" t="s">
        <v>330</v>
      </c>
      <c r="E43" s="18" t="s">
        <v>318</v>
      </c>
      <c r="F43" s="18" t="s">
        <v>319</v>
      </c>
      <c r="G43" s="18" t="s">
        <v>345</v>
      </c>
      <c r="H43" s="234">
        <v>44684</v>
      </c>
      <c r="I43" s="25"/>
    </row>
    <row r="44" spans="1:9" ht="32.1" customHeight="1" x14ac:dyDescent="0.25">
      <c r="A44" s="231" t="s">
        <v>277</v>
      </c>
      <c r="B44" s="18">
        <v>1</v>
      </c>
      <c r="C44" s="233" t="s">
        <v>327</v>
      </c>
      <c r="D44" s="233" t="s">
        <v>331</v>
      </c>
      <c r="E44" s="18" t="s">
        <v>318</v>
      </c>
      <c r="F44" s="18" t="s">
        <v>319</v>
      </c>
      <c r="G44" s="18" t="s">
        <v>364</v>
      </c>
      <c r="H44" s="234">
        <v>44684</v>
      </c>
      <c r="I44" s="25"/>
    </row>
    <row r="45" spans="1:9" ht="32.1" customHeight="1" x14ac:dyDescent="0.25">
      <c r="A45" s="231" t="s">
        <v>277</v>
      </c>
      <c r="B45" s="18">
        <v>2</v>
      </c>
      <c r="C45" s="233" t="s">
        <v>327</v>
      </c>
      <c r="D45" s="233" t="s">
        <v>331</v>
      </c>
      <c r="E45" s="18" t="s">
        <v>318</v>
      </c>
      <c r="F45" s="18" t="s">
        <v>319</v>
      </c>
      <c r="G45" s="18" t="s">
        <v>345</v>
      </c>
      <c r="H45" s="234">
        <v>44684</v>
      </c>
      <c r="I45" s="25"/>
    </row>
    <row r="46" spans="1:9" ht="32.1" customHeight="1" x14ac:dyDescent="0.25">
      <c r="A46" s="231" t="s">
        <v>277</v>
      </c>
      <c r="B46" s="18">
        <v>1</v>
      </c>
      <c r="C46" s="233" t="s">
        <v>327</v>
      </c>
      <c r="D46" s="233" t="s">
        <v>332</v>
      </c>
      <c r="E46" s="18" t="s">
        <v>318</v>
      </c>
      <c r="F46" s="18" t="s">
        <v>319</v>
      </c>
      <c r="G46" s="18" t="s">
        <v>364</v>
      </c>
      <c r="H46" s="234">
        <v>44684</v>
      </c>
      <c r="I46" s="25"/>
    </row>
    <row r="47" spans="1:9" ht="32.1" customHeight="1" x14ac:dyDescent="0.25">
      <c r="A47" s="231" t="s">
        <v>277</v>
      </c>
      <c r="B47" s="18">
        <v>2</v>
      </c>
      <c r="C47" s="233" t="s">
        <v>327</v>
      </c>
      <c r="D47" s="233" t="s">
        <v>332</v>
      </c>
      <c r="E47" s="18" t="s">
        <v>318</v>
      </c>
      <c r="F47" s="18" t="s">
        <v>319</v>
      </c>
      <c r="G47" s="18" t="s">
        <v>345</v>
      </c>
      <c r="H47" s="234">
        <v>44684</v>
      </c>
      <c r="I47" s="25"/>
    </row>
    <row r="48" spans="1:9" ht="32.1" customHeight="1" x14ac:dyDescent="0.25">
      <c r="A48" s="231" t="s">
        <v>277</v>
      </c>
      <c r="B48" s="18">
        <v>1</v>
      </c>
      <c r="C48" s="233" t="s">
        <v>327</v>
      </c>
      <c r="D48" s="233" t="s">
        <v>334</v>
      </c>
      <c r="E48" s="18" t="s">
        <v>318</v>
      </c>
      <c r="F48" s="18" t="s">
        <v>319</v>
      </c>
      <c r="G48" s="18" t="s">
        <v>364</v>
      </c>
      <c r="H48" s="234">
        <v>44684</v>
      </c>
      <c r="I48" s="25"/>
    </row>
    <row r="49" spans="1:9" ht="32.1" customHeight="1" x14ac:dyDescent="0.25">
      <c r="A49" s="231" t="s">
        <v>277</v>
      </c>
      <c r="B49" s="18">
        <v>2</v>
      </c>
      <c r="C49" s="233" t="s">
        <v>327</v>
      </c>
      <c r="D49" s="233" t="s">
        <v>334</v>
      </c>
      <c r="E49" s="18" t="s">
        <v>318</v>
      </c>
      <c r="F49" s="18" t="s">
        <v>319</v>
      </c>
      <c r="G49" s="18" t="s">
        <v>345</v>
      </c>
      <c r="H49" s="234">
        <v>44684</v>
      </c>
      <c r="I49" s="25"/>
    </row>
    <row r="50" spans="1:9" ht="32.1" customHeight="1" x14ac:dyDescent="0.25">
      <c r="A50" s="231" t="s">
        <v>277</v>
      </c>
      <c r="B50" s="18">
        <v>1</v>
      </c>
      <c r="C50" s="233" t="s">
        <v>327</v>
      </c>
      <c r="D50" s="233" t="s">
        <v>333</v>
      </c>
      <c r="E50" s="18" t="s">
        <v>318</v>
      </c>
      <c r="F50" s="18" t="s">
        <v>319</v>
      </c>
      <c r="G50" s="18" t="s">
        <v>364</v>
      </c>
      <c r="H50" s="234">
        <v>44684</v>
      </c>
      <c r="I50" s="25"/>
    </row>
    <row r="51" spans="1:9" ht="32.1" customHeight="1" x14ac:dyDescent="0.25">
      <c r="A51" s="231" t="s">
        <v>277</v>
      </c>
      <c r="B51" s="18">
        <v>2</v>
      </c>
      <c r="C51" s="233" t="s">
        <v>327</v>
      </c>
      <c r="D51" s="233" t="s">
        <v>333</v>
      </c>
      <c r="E51" s="18" t="s">
        <v>318</v>
      </c>
      <c r="F51" s="18" t="s">
        <v>319</v>
      </c>
      <c r="G51" s="18" t="s">
        <v>345</v>
      </c>
      <c r="H51" s="234">
        <v>44684</v>
      </c>
      <c r="I51" s="25"/>
    </row>
    <row r="52" spans="1:9" ht="32.1" customHeight="1" x14ac:dyDescent="0.25">
      <c r="A52" s="231" t="s">
        <v>277</v>
      </c>
      <c r="B52" s="18">
        <v>1</v>
      </c>
      <c r="C52" s="233" t="s">
        <v>317</v>
      </c>
      <c r="D52" s="233" t="s">
        <v>311</v>
      </c>
      <c r="E52" s="18" t="s">
        <v>318</v>
      </c>
      <c r="F52" s="18" t="s">
        <v>319</v>
      </c>
      <c r="G52" s="18" t="s">
        <v>364</v>
      </c>
      <c r="H52" s="234">
        <v>44684</v>
      </c>
      <c r="I52" s="25"/>
    </row>
    <row r="53" spans="1:9" ht="32.1" customHeight="1" x14ac:dyDescent="0.25">
      <c r="A53" s="231" t="s">
        <v>277</v>
      </c>
      <c r="B53" s="18">
        <v>2</v>
      </c>
      <c r="C53" s="233" t="s">
        <v>317</v>
      </c>
      <c r="D53" s="233" t="s">
        <v>443</v>
      </c>
      <c r="E53" s="18" t="s">
        <v>318</v>
      </c>
      <c r="F53" s="18" t="s">
        <v>319</v>
      </c>
      <c r="G53" s="18" t="s">
        <v>345</v>
      </c>
      <c r="H53" s="234">
        <v>44684</v>
      </c>
      <c r="I53" s="25"/>
    </row>
    <row r="54" spans="1:9" ht="32.1" customHeight="1" x14ac:dyDescent="0.25">
      <c r="A54" s="231" t="s">
        <v>277</v>
      </c>
      <c r="B54" s="18">
        <v>1</v>
      </c>
      <c r="C54" s="233" t="s">
        <v>317</v>
      </c>
      <c r="D54" s="233" t="s">
        <v>444</v>
      </c>
      <c r="E54" s="18" t="s">
        <v>318</v>
      </c>
      <c r="F54" s="18" t="s">
        <v>319</v>
      </c>
      <c r="G54" s="18" t="s">
        <v>364</v>
      </c>
      <c r="H54" s="234">
        <v>44684</v>
      </c>
      <c r="I54" s="25"/>
    </row>
    <row r="55" spans="1:9" ht="32.1" customHeight="1" x14ac:dyDescent="0.25">
      <c r="A55" s="231" t="s">
        <v>277</v>
      </c>
      <c r="B55" s="18">
        <v>1</v>
      </c>
      <c r="C55" s="233" t="s">
        <v>317</v>
      </c>
      <c r="D55" s="233" t="s">
        <v>312</v>
      </c>
      <c r="E55" s="18" t="s">
        <v>318</v>
      </c>
      <c r="F55" s="18" t="s">
        <v>319</v>
      </c>
      <c r="G55" s="18" t="s">
        <v>364</v>
      </c>
      <c r="H55" s="234">
        <v>44684</v>
      </c>
      <c r="I55" s="25"/>
    </row>
    <row r="56" spans="1:9" ht="32.1" customHeight="1" x14ac:dyDescent="0.25">
      <c r="A56" s="231" t="s">
        <v>281</v>
      </c>
      <c r="B56" s="18">
        <v>1</v>
      </c>
      <c r="C56" s="233" t="s">
        <v>342</v>
      </c>
      <c r="D56" s="233" t="s">
        <v>445</v>
      </c>
      <c r="E56" s="18" t="s">
        <v>324</v>
      </c>
      <c r="F56" s="18" t="s">
        <v>319</v>
      </c>
      <c r="G56" s="18" t="s">
        <v>364</v>
      </c>
      <c r="H56" s="234">
        <v>44771</v>
      </c>
      <c r="I56" s="25"/>
    </row>
    <row r="57" spans="1:9" ht="32.1" customHeight="1" x14ac:dyDescent="0.25">
      <c r="A57" s="231" t="s">
        <v>281</v>
      </c>
      <c r="B57" s="18">
        <v>1</v>
      </c>
      <c r="C57" s="233" t="s">
        <v>342</v>
      </c>
      <c r="D57" s="233" t="s">
        <v>445</v>
      </c>
      <c r="E57" s="18" t="s">
        <v>318</v>
      </c>
      <c r="F57" s="18" t="s">
        <v>319</v>
      </c>
      <c r="G57" s="18" t="s">
        <v>364</v>
      </c>
      <c r="H57" s="234">
        <v>44760</v>
      </c>
      <c r="I57" s="25"/>
    </row>
    <row r="58" spans="1:9" ht="32.1" customHeight="1" x14ac:dyDescent="0.25">
      <c r="A58" s="231" t="s">
        <v>281</v>
      </c>
      <c r="B58" s="18">
        <v>2</v>
      </c>
      <c r="C58" s="233" t="s">
        <v>342</v>
      </c>
      <c r="D58" s="233" t="s">
        <v>445</v>
      </c>
      <c r="E58" s="18" t="s">
        <v>324</v>
      </c>
      <c r="F58" s="18" t="s">
        <v>319</v>
      </c>
      <c r="G58" s="18" t="s">
        <v>345</v>
      </c>
      <c r="H58" s="234">
        <v>44771</v>
      </c>
      <c r="I58" s="25"/>
    </row>
    <row r="59" spans="1:9" ht="32.1" customHeight="1" x14ac:dyDescent="0.25">
      <c r="A59" s="231" t="s">
        <v>281</v>
      </c>
      <c r="B59" s="18">
        <v>2</v>
      </c>
      <c r="C59" s="233" t="s">
        <v>342</v>
      </c>
      <c r="D59" s="233" t="s">
        <v>445</v>
      </c>
      <c r="E59" s="18" t="s">
        <v>318</v>
      </c>
      <c r="F59" s="18" t="s">
        <v>319</v>
      </c>
      <c r="G59" s="18" t="s">
        <v>345</v>
      </c>
      <c r="H59" s="234">
        <v>44760</v>
      </c>
      <c r="I59" s="25"/>
    </row>
    <row r="60" spans="1:9" ht="32.1" customHeight="1" x14ac:dyDescent="0.25">
      <c r="A60" s="231" t="s">
        <v>281</v>
      </c>
      <c r="B60" s="18">
        <v>1</v>
      </c>
      <c r="C60" s="233" t="s">
        <v>347</v>
      </c>
      <c r="D60" s="233" t="s">
        <v>446</v>
      </c>
      <c r="E60" s="18" t="s">
        <v>324</v>
      </c>
      <c r="F60" s="18" t="s">
        <v>319</v>
      </c>
      <c r="G60" s="18" t="s">
        <v>364</v>
      </c>
      <c r="H60" s="234">
        <v>44760</v>
      </c>
      <c r="I60" s="25"/>
    </row>
    <row r="61" spans="1:9" ht="32.1" customHeight="1" x14ac:dyDescent="0.25">
      <c r="A61" s="231" t="s">
        <v>281</v>
      </c>
      <c r="B61" s="18">
        <v>1</v>
      </c>
      <c r="C61" s="233" t="s">
        <v>347</v>
      </c>
      <c r="D61" s="233" t="s">
        <v>446</v>
      </c>
      <c r="E61" s="18" t="s">
        <v>318</v>
      </c>
      <c r="F61" s="18" t="s">
        <v>319</v>
      </c>
      <c r="G61" s="18" t="s">
        <v>364</v>
      </c>
      <c r="H61" s="234">
        <v>44760</v>
      </c>
      <c r="I61" s="25"/>
    </row>
    <row r="62" spans="1:9" ht="32.1" customHeight="1" x14ac:dyDescent="0.25">
      <c r="A62" s="231" t="s">
        <v>281</v>
      </c>
      <c r="B62" s="18">
        <v>1</v>
      </c>
      <c r="C62" s="233" t="s">
        <v>340</v>
      </c>
      <c r="D62" s="233" t="s">
        <v>340</v>
      </c>
      <c r="E62" s="18" t="s">
        <v>318</v>
      </c>
      <c r="F62" s="18" t="s">
        <v>319</v>
      </c>
      <c r="G62" s="18" t="s">
        <v>364</v>
      </c>
      <c r="H62" s="234">
        <v>44760</v>
      </c>
      <c r="I62" s="25"/>
    </row>
    <row r="63" spans="1:9" ht="32.1" customHeight="1" x14ac:dyDescent="0.25">
      <c r="A63" s="231" t="s">
        <v>281</v>
      </c>
      <c r="B63" s="18">
        <v>2</v>
      </c>
      <c r="C63" s="233" t="s">
        <v>340</v>
      </c>
      <c r="D63" s="233" t="s">
        <v>340</v>
      </c>
      <c r="E63" s="18" t="s">
        <v>318</v>
      </c>
      <c r="F63" s="18" t="s">
        <v>319</v>
      </c>
      <c r="G63" s="18" t="s">
        <v>345</v>
      </c>
      <c r="H63" s="234">
        <v>44760</v>
      </c>
      <c r="I63" s="25"/>
    </row>
    <row r="64" spans="1:9" ht="32.1" customHeight="1" x14ac:dyDescent="0.25">
      <c r="A64" s="231" t="s">
        <v>281</v>
      </c>
      <c r="B64" s="18">
        <v>1</v>
      </c>
      <c r="C64" s="233" t="s">
        <v>341</v>
      </c>
      <c r="D64" s="233" t="s">
        <v>447</v>
      </c>
      <c r="E64" s="18" t="s">
        <v>318</v>
      </c>
      <c r="F64" s="18" t="s">
        <v>319</v>
      </c>
      <c r="G64" s="18" t="s">
        <v>364</v>
      </c>
      <c r="H64" s="234">
        <v>44760</v>
      </c>
      <c r="I64" s="25"/>
    </row>
    <row r="65" spans="1:9" ht="32.1" customHeight="1" x14ac:dyDescent="0.25">
      <c r="A65" s="231" t="s">
        <v>281</v>
      </c>
      <c r="B65" s="18">
        <v>3</v>
      </c>
      <c r="C65" s="233" t="s">
        <v>341</v>
      </c>
      <c r="D65" s="233" t="s">
        <v>282</v>
      </c>
      <c r="E65" s="18" t="s">
        <v>318</v>
      </c>
      <c r="F65" s="18" t="s">
        <v>319</v>
      </c>
      <c r="G65" s="18" t="s">
        <v>322</v>
      </c>
      <c r="H65" s="234">
        <v>44760</v>
      </c>
      <c r="I65" s="25"/>
    </row>
    <row r="66" spans="1:9" ht="32.1" customHeight="1" x14ac:dyDescent="0.25">
      <c r="A66" s="231" t="s">
        <v>281</v>
      </c>
      <c r="B66" s="18">
        <v>2</v>
      </c>
      <c r="C66" s="233" t="s">
        <v>342</v>
      </c>
      <c r="D66" s="233" t="s">
        <v>346</v>
      </c>
      <c r="E66" s="18" t="s">
        <v>318</v>
      </c>
      <c r="F66" s="18" t="s">
        <v>319</v>
      </c>
      <c r="G66" s="18" t="s">
        <v>345</v>
      </c>
      <c r="H66" s="234">
        <v>44760</v>
      </c>
      <c r="I66" s="25"/>
    </row>
    <row r="67" spans="1:9" ht="32.1" customHeight="1" x14ac:dyDescent="0.25">
      <c r="A67" s="231" t="s">
        <v>281</v>
      </c>
      <c r="B67" s="18">
        <v>1</v>
      </c>
      <c r="C67" s="233" t="s">
        <v>342</v>
      </c>
      <c r="D67" s="233" t="s">
        <v>342</v>
      </c>
      <c r="E67" s="18" t="s">
        <v>324</v>
      </c>
      <c r="F67" s="18" t="s">
        <v>319</v>
      </c>
      <c r="G67" s="18" t="s">
        <v>364</v>
      </c>
      <c r="H67" s="234">
        <v>44760</v>
      </c>
      <c r="I67" s="25"/>
    </row>
    <row r="68" spans="1:9" ht="32.1" customHeight="1" x14ac:dyDescent="0.25">
      <c r="A68" s="231" t="s">
        <v>281</v>
      </c>
      <c r="B68" s="18">
        <v>1</v>
      </c>
      <c r="C68" s="233" t="s">
        <v>342</v>
      </c>
      <c r="D68" s="233" t="s">
        <v>342</v>
      </c>
      <c r="E68" s="18" t="s">
        <v>318</v>
      </c>
      <c r="F68" s="18" t="s">
        <v>319</v>
      </c>
      <c r="G68" s="18" t="s">
        <v>364</v>
      </c>
      <c r="H68" s="234">
        <v>44771</v>
      </c>
      <c r="I68" s="25"/>
    </row>
    <row r="69" spans="1:9" ht="32.1" customHeight="1" x14ac:dyDescent="0.25">
      <c r="A69" s="231" t="s">
        <v>281</v>
      </c>
      <c r="B69" s="18">
        <v>2</v>
      </c>
      <c r="C69" s="233" t="s">
        <v>342</v>
      </c>
      <c r="D69" s="233" t="s">
        <v>342</v>
      </c>
      <c r="E69" s="18" t="s">
        <v>324</v>
      </c>
      <c r="F69" s="18" t="s">
        <v>319</v>
      </c>
      <c r="G69" s="18" t="s">
        <v>345</v>
      </c>
      <c r="H69" s="234">
        <v>44760</v>
      </c>
      <c r="I69" s="25"/>
    </row>
    <row r="70" spans="1:9" ht="32.1" customHeight="1" x14ac:dyDescent="0.25">
      <c r="A70" s="231" t="s">
        <v>281</v>
      </c>
      <c r="B70" s="18">
        <v>2</v>
      </c>
      <c r="C70" s="233" t="s">
        <v>342</v>
      </c>
      <c r="D70" s="233" t="s">
        <v>342</v>
      </c>
      <c r="E70" s="18" t="s">
        <v>318</v>
      </c>
      <c r="F70" s="18" t="s">
        <v>319</v>
      </c>
      <c r="G70" s="18" t="s">
        <v>345</v>
      </c>
      <c r="H70" s="234">
        <v>44760</v>
      </c>
      <c r="I70" s="25"/>
    </row>
    <row r="71" spans="1:9" ht="32.1" customHeight="1" x14ac:dyDescent="0.25">
      <c r="A71" s="231" t="s">
        <v>281</v>
      </c>
      <c r="B71" s="18">
        <v>3</v>
      </c>
      <c r="C71" s="233" t="s">
        <v>342</v>
      </c>
      <c r="D71" s="233" t="s">
        <v>342</v>
      </c>
      <c r="E71" s="18" t="s">
        <v>318</v>
      </c>
      <c r="F71" s="18" t="s">
        <v>319</v>
      </c>
      <c r="G71" s="18" t="s">
        <v>322</v>
      </c>
      <c r="H71" s="234">
        <v>44760</v>
      </c>
      <c r="I71" s="25"/>
    </row>
    <row r="72" spans="1:9" ht="32.1" customHeight="1" x14ac:dyDescent="0.25">
      <c r="A72" s="231" t="s">
        <v>281</v>
      </c>
      <c r="B72" s="18">
        <v>1</v>
      </c>
      <c r="C72" s="233" t="s">
        <v>342</v>
      </c>
      <c r="D72" s="233" t="s">
        <v>448</v>
      </c>
      <c r="E72" s="18" t="s">
        <v>324</v>
      </c>
      <c r="F72" s="18" t="s">
        <v>319</v>
      </c>
      <c r="G72" s="18" t="s">
        <v>364</v>
      </c>
      <c r="H72" s="234">
        <v>44760</v>
      </c>
      <c r="I72" s="25"/>
    </row>
    <row r="73" spans="1:9" ht="32.1" customHeight="1" x14ac:dyDescent="0.25">
      <c r="A73" s="231" t="s">
        <v>281</v>
      </c>
      <c r="B73" s="18">
        <v>1</v>
      </c>
      <c r="C73" s="233" t="s">
        <v>342</v>
      </c>
      <c r="D73" s="233" t="s">
        <v>448</v>
      </c>
      <c r="E73" s="18" t="s">
        <v>318</v>
      </c>
      <c r="F73" s="18" t="s">
        <v>319</v>
      </c>
      <c r="G73" s="18" t="s">
        <v>364</v>
      </c>
      <c r="H73" s="234">
        <v>44760</v>
      </c>
      <c r="I73" s="25"/>
    </row>
    <row r="74" spans="1:9" ht="32.1" customHeight="1" x14ac:dyDescent="0.25">
      <c r="A74" s="231" t="s">
        <v>281</v>
      </c>
      <c r="B74" s="18">
        <v>1</v>
      </c>
      <c r="C74" s="233" t="s">
        <v>342</v>
      </c>
      <c r="D74" s="233" t="s">
        <v>445</v>
      </c>
      <c r="E74" s="18" t="s">
        <v>318</v>
      </c>
      <c r="F74" s="18" t="s">
        <v>319</v>
      </c>
      <c r="G74" s="18" t="s">
        <v>364</v>
      </c>
      <c r="H74" s="234">
        <v>44760</v>
      </c>
      <c r="I74" s="25"/>
    </row>
    <row r="75" spans="1:9" ht="32.1" customHeight="1" x14ac:dyDescent="0.25">
      <c r="A75" s="231" t="s">
        <v>281</v>
      </c>
      <c r="B75" s="18">
        <v>2</v>
      </c>
      <c r="C75" s="233" t="s">
        <v>342</v>
      </c>
      <c r="D75" s="233" t="s">
        <v>445</v>
      </c>
      <c r="E75" s="18" t="s">
        <v>318</v>
      </c>
      <c r="F75" s="18" t="s">
        <v>319</v>
      </c>
      <c r="G75" s="18" t="s">
        <v>345</v>
      </c>
      <c r="H75" s="234">
        <v>44760</v>
      </c>
      <c r="I75" s="25"/>
    </row>
    <row r="76" spans="1:9" ht="32.1" customHeight="1" x14ac:dyDescent="0.25">
      <c r="A76" s="231" t="s">
        <v>281</v>
      </c>
      <c r="B76" s="18">
        <v>3</v>
      </c>
      <c r="C76" s="233" t="s">
        <v>342</v>
      </c>
      <c r="D76" s="233" t="s">
        <v>445</v>
      </c>
      <c r="E76" s="18" t="s">
        <v>318</v>
      </c>
      <c r="F76" s="18" t="s">
        <v>319</v>
      </c>
      <c r="G76" s="18" t="s">
        <v>322</v>
      </c>
      <c r="H76" s="234">
        <v>44760</v>
      </c>
      <c r="I76" s="25"/>
    </row>
    <row r="77" spans="1:9" ht="32.1" customHeight="1" x14ac:dyDescent="0.25">
      <c r="A77" s="231" t="s">
        <v>281</v>
      </c>
      <c r="B77" s="18">
        <v>1</v>
      </c>
      <c r="C77" s="233" t="s">
        <v>343</v>
      </c>
      <c r="D77" s="233" t="s">
        <v>449</v>
      </c>
      <c r="E77" s="18" t="s">
        <v>318</v>
      </c>
      <c r="F77" s="18" t="s">
        <v>319</v>
      </c>
      <c r="G77" s="18" t="s">
        <v>364</v>
      </c>
      <c r="H77" s="234">
        <v>44760</v>
      </c>
      <c r="I77" s="25"/>
    </row>
    <row r="78" spans="1:9" ht="32.1" customHeight="1" x14ac:dyDescent="0.25">
      <c r="A78" s="231" t="s">
        <v>281</v>
      </c>
      <c r="B78" s="18">
        <v>1</v>
      </c>
      <c r="C78" s="233" t="s">
        <v>343</v>
      </c>
      <c r="D78" s="233" t="s">
        <v>344</v>
      </c>
      <c r="E78" s="18" t="s">
        <v>318</v>
      </c>
      <c r="F78" s="18" t="s">
        <v>319</v>
      </c>
      <c r="G78" s="18" t="s">
        <v>364</v>
      </c>
      <c r="H78" s="234">
        <v>44760</v>
      </c>
      <c r="I78" s="25"/>
    </row>
    <row r="79" spans="1:9" ht="32.1" customHeight="1" x14ac:dyDescent="0.25">
      <c r="A79" s="231" t="s">
        <v>452</v>
      </c>
      <c r="B79" s="18">
        <v>2</v>
      </c>
      <c r="C79" s="233" t="s">
        <v>347</v>
      </c>
      <c r="D79" s="233" t="s">
        <v>450</v>
      </c>
      <c r="E79" s="18" t="s">
        <v>324</v>
      </c>
      <c r="F79" s="18" t="s">
        <v>354</v>
      </c>
      <c r="G79" s="18" t="s">
        <v>345</v>
      </c>
      <c r="H79" s="234">
        <v>44672</v>
      </c>
      <c r="I79" s="25"/>
    </row>
    <row r="80" spans="1:9" ht="32.1" customHeight="1" x14ac:dyDescent="0.25">
      <c r="A80" s="231" t="s">
        <v>452</v>
      </c>
      <c r="B80" s="18">
        <v>3</v>
      </c>
      <c r="C80" s="233" t="s">
        <v>347</v>
      </c>
      <c r="D80" s="233" t="s">
        <v>352</v>
      </c>
      <c r="E80" s="18" t="s">
        <v>324</v>
      </c>
      <c r="F80" s="18" t="s">
        <v>453</v>
      </c>
      <c r="G80" s="18" t="s">
        <v>322</v>
      </c>
      <c r="H80" s="234">
        <v>44672</v>
      </c>
      <c r="I80" s="25"/>
    </row>
    <row r="81" spans="1:9" ht="32.1" customHeight="1" x14ac:dyDescent="0.25">
      <c r="A81" s="231" t="s">
        <v>452</v>
      </c>
      <c r="B81" s="18">
        <v>3</v>
      </c>
      <c r="C81" s="233" t="s">
        <v>347</v>
      </c>
      <c r="D81" s="233" t="s">
        <v>352</v>
      </c>
      <c r="E81" s="18" t="s">
        <v>318</v>
      </c>
      <c r="F81" s="18" t="s">
        <v>454</v>
      </c>
      <c r="G81" s="18" t="s">
        <v>322</v>
      </c>
      <c r="H81" s="234">
        <v>44672</v>
      </c>
      <c r="I81" s="25"/>
    </row>
    <row r="82" spans="1:9" ht="32.1" customHeight="1" x14ac:dyDescent="0.25">
      <c r="A82" s="231" t="s">
        <v>452</v>
      </c>
      <c r="B82" s="18">
        <v>1</v>
      </c>
      <c r="C82" s="233" t="s">
        <v>347</v>
      </c>
      <c r="D82" s="233" t="s">
        <v>451</v>
      </c>
      <c r="E82" s="18" t="s">
        <v>324</v>
      </c>
      <c r="F82" s="18" t="s">
        <v>527</v>
      </c>
      <c r="G82" s="18" t="s">
        <v>364</v>
      </c>
      <c r="H82" s="234">
        <v>44672</v>
      </c>
      <c r="I82" s="25"/>
    </row>
    <row r="83" spans="1:9" ht="32.1" customHeight="1" x14ac:dyDescent="0.25">
      <c r="A83" s="231" t="s">
        <v>452</v>
      </c>
      <c r="B83" s="18">
        <v>3</v>
      </c>
      <c r="C83" s="233" t="s">
        <v>327</v>
      </c>
      <c r="D83" s="233" t="s">
        <v>362</v>
      </c>
      <c r="E83" s="18" t="s">
        <v>318</v>
      </c>
      <c r="F83" s="18" t="s">
        <v>354</v>
      </c>
      <c r="G83" s="18" t="s">
        <v>322</v>
      </c>
      <c r="H83" s="234">
        <v>44672</v>
      </c>
      <c r="I83" s="25"/>
    </row>
    <row r="84" spans="1:9" ht="32.1" customHeight="1" x14ac:dyDescent="0.25">
      <c r="A84" s="231" t="s">
        <v>452</v>
      </c>
      <c r="B84" s="18">
        <v>1</v>
      </c>
      <c r="C84" s="233" t="s">
        <v>350</v>
      </c>
      <c r="D84" s="233" t="s">
        <v>351</v>
      </c>
      <c r="E84" s="18" t="s">
        <v>318</v>
      </c>
      <c r="F84" s="18" t="s">
        <v>319</v>
      </c>
      <c r="G84" s="18" t="s">
        <v>364</v>
      </c>
      <c r="H84" s="234">
        <v>44672</v>
      </c>
      <c r="I84" s="25"/>
    </row>
    <row r="85" spans="1:9" ht="32.1" customHeight="1" x14ac:dyDescent="0.25">
      <c r="A85" s="231" t="s">
        <v>452</v>
      </c>
      <c r="B85" s="18">
        <v>1</v>
      </c>
      <c r="C85" s="233" t="s">
        <v>347</v>
      </c>
      <c r="D85" s="233" t="s">
        <v>455</v>
      </c>
      <c r="E85" s="18" t="s">
        <v>318</v>
      </c>
      <c r="F85" s="18" t="s">
        <v>319</v>
      </c>
      <c r="G85" s="18" t="s">
        <v>364</v>
      </c>
      <c r="H85" s="234">
        <v>44672</v>
      </c>
      <c r="I85" s="25"/>
    </row>
    <row r="86" spans="1:9" ht="32.1" customHeight="1" x14ac:dyDescent="0.25">
      <c r="A86" s="231" t="s">
        <v>452</v>
      </c>
      <c r="B86" s="18">
        <v>1</v>
      </c>
      <c r="C86" s="233" t="s">
        <v>347</v>
      </c>
      <c r="D86" s="233" t="s">
        <v>450</v>
      </c>
      <c r="E86" s="18" t="s">
        <v>318</v>
      </c>
      <c r="F86" s="18" t="s">
        <v>319</v>
      </c>
      <c r="G86" s="18" t="s">
        <v>364</v>
      </c>
      <c r="H86" s="234">
        <v>44672</v>
      </c>
      <c r="I86" s="25"/>
    </row>
    <row r="87" spans="1:9" ht="32.1" customHeight="1" x14ac:dyDescent="0.25">
      <c r="A87" s="231" t="s">
        <v>452</v>
      </c>
      <c r="B87" s="18">
        <v>2</v>
      </c>
      <c r="C87" s="233" t="s">
        <v>347</v>
      </c>
      <c r="D87" s="233" t="s">
        <v>450</v>
      </c>
      <c r="E87" s="18" t="s">
        <v>318</v>
      </c>
      <c r="F87" s="18" t="s">
        <v>319</v>
      </c>
      <c r="G87" s="18" t="s">
        <v>345</v>
      </c>
      <c r="H87" s="234">
        <v>44672</v>
      </c>
      <c r="I87" s="25"/>
    </row>
    <row r="88" spans="1:9" ht="32.1" customHeight="1" x14ac:dyDescent="0.25">
      <c r="A88" s="231" t="s">
        <v>452</v>
      </c>
      <c r="B88" s="18">
        <v>3</v>
      </c>
      <c r="C88" s="233" t="s">
        <v>347</v>
      </c>
      <c r="D88" s="233" t="s">
        <v>450</v>
      </c>
      <c r="E88" s="18" t="s">
        <v>318</v>
      </c>
      <c r="F88" s="18" t="s">
        <v>319</v>
      </c>
      <c r="G88" s="18" t="s">
        <v>322</v>
      </c>
      <c r="H88" s="234">
        <v>44672</v>
      </c>
      <c r="I88" s="25"/>
    </row>
    <row r="89" spans="1:9" ht="32.1" customHeight="1" x14ac:dyDescent="0.25">
      <c r="A89" s="231" t="s">
        <v>452</v>
      </c>
      <c r="B89" s="18">
        <v>1</v>
      </c>
      <c r="C89" s="233" t="s">
        <v>347</v>
      </c>
      <c r="D89" s="233" t="s">
        <v>348</v>
      </c>
      <c r="E89" s="18" t="s">
        <v>318</v>
      </c>
      <c r="F89" s="18" t="s">
        <v>319</v>
      </c>
      <c r="G89" s="18" t="s">
        <v>364</v>
      </c>
      <c r="H89" s="234">
        <v>44672</v>
      </c>
      <c r="I89" s="25"/>
    </row>
    <row r="90" spans="1:9" ht="32.1" customHeight="1" x14ac:dyDescent="0.25">
      <c r="A90" s="231" t="s">
        <v>452</v>
      </c>
      <c r="B90" s="18">
        <v>2</v>
      </c>
      <c r="C90" s="233" t="s">
        <v>347</v>
      </c>
      <c r="D90" s="233" t="s">
        <v>456</v>
      </c>
      <c r="E90" s="18" t="s">
        <v>318</v>
      </c>
      <c r="F90" s="18" t="s">
        <v>319</v>
      </c>
      <c r="G90" s="18" t="s">
        <v>345</v>
      </c>
      <c r="H90" s="234">
        <v>44672</v>
      </c>
      <c r="I90" s="25"/>
    </row>
    <row r="91" spans="1:9" ht="32.1" customHeight="1" x14ac:dyDescent="0.25">
      <c r="A91" s="231" t="s">
        <v>452</v>
      </c>
      <c r="B91" s="18">
        <v>1</v>
      </c>
      <c r="C91" s="233" t="s">
        <v>347</v>
      </c>
      <c r="D91" s="233" t="s">
        <v>352</v>
      </c>
      <c r="E91" s="18" t="s">
        <v>318</v>
      </c>
      <c r="F91" s="18" t="s">
        <v>319</v>
      </c>
      <c r="G91" s="18" t="s">
        <v>364</v>
      </c>
      <c r="H91" s="234">
        <v>44672</v>
      </c>
      <c r="I91" s="25"/>
    </row>
    <row r="92" spans="1:9" ht="32.1" customHeight="1" x14ac:dyDescent="0.25">
      <c r="A92" s="231" t="s">
        <v>452</v>
      </c>
      <c r="B92" s="18">
        <v>2</v>
      </c>
      <c r="C92" s="233" t="s">
        <v>347</v>
      </c>
      <c r="D92" s="233" t="s">
        <v>352</v>
      </c>
      <c r="E92" s="18" t="s">
        <v>318</v>
      </c>
      <c r="F92" s="18" t="s">
        <v>319</v>
      </c>
      <c r="G92" s="18" t="s">
        <v>345</v>
      </c>
      <c r="H92" s="234">
        <v>44672</v>
      </c>
      <c r="I92" s="25"/>
    </row>
    <row r="93" spans="1:9" ht="32.1" customHeight="1" x14ac:dyDescent="0.25">
      <c r="A93" s="231" t="s">
        <v>452</v>
      </c>
      <c r="B93" s="18">
        <v>1</v>
      </c>
      <c r="C93" s="233" t="s">
        <v>347</v>
      </c>
      <c r="D93" s="233" t="s">
        <v>451</v>
      </c>
      <c r="E93" s="18" t="s">
        <v>318</v>
      </c>
      <c r="F93" s="18" t="s">
        <v>319</v>
      </c>
      <c r="G93" s="18" t="s">
        <v>364</v>
      </c>
      <c r="H93" s="234">
        <v>44672</v>
      </c>
      <c r="I93" s="25"/>
    </row>
    <row r="94" spans="1:9" ht="32.1" customHeight="1" x14ac:dyDescent="0.25">
      <c r="A94" s="231" t="s">
        <v>452</v>
      </c>
      <c r="B94" s="18">
        <v>1</v>
      </c>
      <c r="C94" s="233" t="s">
        <v>327</v>
      </c>
      <c r="D94" s="233" t="s">
        <v>353</v>
      </c>
      <c r="E94" s="18" t="s">
        <v>318</v>
      </c>
      <c r="F94" s="18" t="s">
        <v>319</v>
      </c>
      <c r="G94" s="18" t="s">
        <v>364</v>
      </c>
      <c r="H94" s="234">
        <v>44672</v>
      </c>
      <c r="I94" s="25"/>
    </row>
    <row r="95" spans="1:9" ht="32.1" customHeight="1" x14ac:dyDescent="0.25">
      <c r="A95" s="231" t="s">
        <v>452</v>
      </c>
      <c r="B95" s="18">
        <v>3</v>
      </c>
      <c r="C95" s="233" t="s">
        <v>327</v>
      </c>
      <c r="D95" s="233" t="s">
        <v>362</v>
      </c>
      <c r="E95" s="18" t="s">
        <v>318</v>
      </c>
      <c r="F95" s="18" t="s">
        <v>319</v>
      </c>
      <c r="G95" s="18" t="s">
        <v>322</v>
      </c>
      <c r="H95" s="234">
        <v>44672</v>
      </c>
      <c r="I95" s="25"/>
    </row>
    <row r="96" spans="1:9" ht="32.1" customHeight="1" x14ac:dyDescent="0.25">
      <c r="A96" s="231" t="s">
        <v>452</v>
      </c>
      <c r="B96" s="18">
        <v>1</v>
      </c>
      <c r="C96" s="233" t="s">
        <v>327</v>
      </c>
      <c r="D96" s="233" t="s">
        <v>356</v>
      </c>
      <c r="E96" s="18" t="s">
        <v>318</v>
      </c>
      <c r="F96" s="18" t="s">
        <v>319</v>
      </c>
      <c r="G96" s="18" t="s">
        <v>364</v>
      </c>
      <c r="H96" s="234">
        <v>44672</v>
      </c>
      <c r="I96" s="25"/>
    </row>
    <row r="97" spans="1:9" ht="32.1" customHeight="1" x14ac:dyDescent="0.25">
      <c r="A97" s="231" t="s">
        <v>452</v>
      </c>
      <c r="B97" s="18">
        <v>2</v>
      </c>
      <c r="C97" s="233" t="s">
        <v>327</v>
      </c>
      <c r="D97" s="233" t="s">
        <v>356</v>
      </c>
      <c r="E97" s="18" t="s">
        <v>318</v>
      </c>
      <c r="F97" s="18" t="s">
        <v>319</v>
      </c>
      <c r="G97" s="18" t="s">
        <v>345</v>
      </c>
      <c r="H97" s="234">
        <v>44672</v>
      </c>
      <c r="I97" s="25"/>
    </row>
    <row r="98" spans="1:9" ht="32.1" customHeight="1" x14ac:dyDescent="0.25">
      <c r="A98" s="231" t="s">
        <v>452</v>
      </c>
      <c r="B98" s="18">
        <v>2</v>
      </c>
      <c r="C98" s="233" t="s">
        <v>327</v>
      </c>
      <c r="D98" s="233" t="s">
        <v>359</v>
      </c>
      <c r="E98" s="18" t="s">
        <v>318</v>
      </c>
      <c r="F98" s="18" t="s">
        <v>319</v>
      </c>
      <c r="G98" s="18" t="s">
        <v>345</v>
      </c>
      <c r="H98" s="234">
        <v>44672</v>
      </c>
      <c r="I98" s="25"/>
    </row>
    <row r="99" spans="1:9" ht="32.1" customHeight="1" x14ac:dyDescent="0.25">
      <c r="A99" s="231" t="s">
        <v>283</v>
      </c>
      <c r="B99" s="18">
        <v>1</v>
      </c>
      <c r="C99" s="233" t="s">
        <v>347</v>
      </c>
      <c r="D99" s="233" t="s">
        <v>458</v>
      </c>
      <c r="E99" s="18" t="s">
        <v>324</v>
      </c>
      <c r="F99" s="18" t="s">
        <v>496</v>
      </c>
      <c r="G99" s="18" t="s">
        <v>364</v>
      </c>
      <c r="H99" s="234">
        <v>44823</v>
      </c>
      <c r="I99" s="25"/>
    </row>
    <row r="100" spans="1:9" ht="32.1" customHeight="1" x14ac:dyDescent="0.25">
      <c r="A100" s="231" t="s">
        <v>283</v>
      </c>
      <c r="B100" s="18">
        <v>2</v>
      </c>
      <c r="C100" s="233" t="s">
        <v>347</v>
      </c>
      <c r="D100" s="233" t="s">
        <v>458</v>
      </c>
      <c r="E100" s="18" t="s">
        <v>324</v>
      </c>
      <c r="F100" s="18" t="s">
        <v>496</v>
      </c>
      <c r="G100" s="18" t="s">
        <v>345</v>
      </c>
      <c r="H100" s="234">
        <v>44796</v>
      </c>
      <c r="I100" s="25"/>
    </row>
    <row r="101" spans="1:9" ht="32.1" customHeight="1" x14ac:dyDescent="0.25">
      <c r="A101" s="231" t="s">
        <v>283</v>
      </c>
      <c r="B101" s="18">
        <v>3</v>
      </c>
      <c r="C101" s="233" t="s">
        <v>347</v>
      </c>
      <c r="D101" s="233" t="s">
        <v>459</v>
      </c>
      <c r="E101" s="18" t="s">
        <v>324</v>
      </c>
      <c r="F101" s="18" t="s">
        <v>338</v>
      </c>
      <c r="G101" s="18" t="s">
        <v>322</v>
      </c>
      <c r="H101" s="234">
        <v>44823</v>
      </c>
      <c r="I101" s="25"/>
    </row>
    <row r="102" spans="1:9" ht="32.1" customHeight="1" x14ac:dyDescent="0.25">
      <c r="A102" s="231" t="s">
        <v>283</v>
      </c>
      <c r="B102" s="18">
        <v>3</v>
      </c>
      <c r="C102" s="233" t="s">
        <v>347</v>
      </c>
      <c r="D102" s="233" t="s">
        <v>459</v>
      </c>
      <c r="E102" s="18" t="s">
        <v>318</v>
      </c>
      <c r="F102" s="18" t="s">
        <v>338</v>
      </c>
      <c r="G102" s="18" t="s">
        <v>322</v>
      </c>
      <c r="H102" s="234">
        <v>44823</v>
      </c>
      <c r="I102" s="25"/>
    </row>
    <row r="103" spans="1:9" ht="32.1" customHeight="1" x14ac:dyDescent="0.25">
      <c r="A103" s="231" t="s">
        <v>283</v>
      </c>
      <c r="B103" s="18">
        <v>1</v>
      </c>
      <c r="C103" s="233" t="s">
        <v>347</v>
      </c>
      <c r="D103" s="233" t="s">
        <v>460</v>
      </c>
      <c r="E103" s="18" t="s">
        <v>324</v>
      </c>
      <c r="F103" s="18" t="s">
        <v>388</v>
      </c>
      <c r="G103" s="18" t="s">
        <v>364</v>
      </c>
      <c r="H103" s="234">
        <v>44823</v>
      </c>
      <c r="I103" s="25"/>
    </row>
    <row r="104" spans="1:9" ht="32.1" customHeight="1" x14ac:dyDescent="0.25">
      <c r="A104" s="231" t="s">
        <v>283</v>
      </c>
      <c r="B104" s="18">
        <v>1</v>
      </c>
      <c r="C104" s="233" t="s">
        <v>347</v>
      </c>
      <c r="D104" s="233" t="s">
        <v>460</v>
      </c>
      <c r="E104" s="18" t="s">
        <v>318</v>
      </c>
      <c r="F104" s="18" t="s">
        <v>388</v>
      </c>
      <c r="G104" s="18" t="s">
        <v>364</v>
      </c>
      <c r="H104" s="234">
        <v>44672</v>
      </c>
      <c r="I104" s="25"/>
    </row>
    <row r="105" spans="1:9" ht="32.1" customHeight="1" x14ac:dyDescent="0.25">
      <c r="A105" s="231" t="s">
        <v>283</v>
      </c>
      <c r="B105" s="18">
        <v>1</v>
      </c>
      <c r="C105" s="233" t="s">
        <v>347</v>
      </c>
      <c r="D105" s="233" t="s">
        <v>461</v>
      </c>
      <c r="E105" s="18" t="s">
        <v>324</v>
      </c>
      <c r="F105" s="18" t="s">
        <v>497</v>
      </c>
      <c r="G105" s="18" t="s">
        <v>364</v>
      </c>
      <c r="H105" s="234">
        <v>44672</v>
      </c>
      <c r="I105" s="25"/>
    </row>
    <row r="106" spans="1:9" ht="32.1" customHeight="1" x14ac:dyDescent="0.25">
      <c r="A106" s="231" t="s">
        <v>283</v>
      </c>
      <c r="B106" s="18">
        <v>1</v>
      </c>
      <c r="C106" s="233" t="s">
        <v>347</v>
      </c>
      <c r="D106" s="233" t="s">
        <v>378</v>
      </c>
      <c r="E106" s="18" t="s">
        <v>318</v>
      </c>
      <c r="F106" s="18" t="s">
        <v>431</v>
      </c>
      <c r="G106" s="18" t="s">
        <v>364</v>
      </c>
      <c r="H106" s="234">
        <v>44672</v>
      </c>
      <c r="I106" s="25"/>
    </row>
    <row r="107" spans="1:9" ht="32.1" customHeight="1" x14ac:dyDescent="0.25">
      <c r="A107" s="231" t="s">
        <v>283</v>
      </c>
      <c r="B107" s="18">
        <v>2</v>
      </c>
      <c r="C107" s="233" t="s">
        <v>347</v>
      </c>
      <c r="D107" s="233" t="s">
        <v>378</v>
      </c>
      <c r="E107" s="18" t="s">
        <v>318</v>
      </c>
      <c r="F107" s="18" t="s">
        <v>431</v>
      </c>
      <c r="G107" s="18" t="s">
        <v>345</v>
      </c>
      <c r="H107" s="234">
        <v>44672</v>
      </c>
      <c r="I107" s="25"/>
    </row>
    <row r="108" spans="1:9" ht="32.1" customHeight="1" x14ac:dyDescent="0.25">
      <c r="A108" s="231" t="s">
        <v>283</v>
      </c>
      <c r="B108" s="18">
        <v>1</v>
      </c>
      <c r="C108" s="233" t="s">
        <v>347</v>
      </c>
      <c r="D108" s="233" t="s">
        <v>462</v>
      </c>
      <c r="E108" s="18" t="s">
        <v>324</v>
      </c>
      <c r="F108" s="18" t="s">
        <v>431</v>
      </c>
      <c r="G108" s="18" t="s">
        <v>364</v>
      </c>
      <c r="H108" s="234">
        <v>44672</v>
      </c>
    </row>
    <row r="109" spans="1:9" ht="32.1" customHeight="1" x14ac:dyDescent="0.25">
      <c r="A109" s="231" t="s">
        <v>283</v>
      </c>
      <c r="B109" s="18">
        <v>1</v>
      </c>
      <c r="C109" s="233" t="s">
        <v>347</v>
      </c>
      <c r="D109" s="233" t="s">
        <v>462</v>
      </c>
      <c r="E109" s="18" t="s">
        <v>324</v>
      </c>
      <c r="F109" s="18" t="s">
        <v>431</v>
      </c>
      <c r="G109" s="18" t="s">
        <v>364</v>
      </c>
      <c r="H109" s="234">
        <v>44672</v>
      </c>
    </row>
    <row r="110" spans="1:9" ht="32.1" customHeight="1" x14ac:dyDescent="0.25">
      <c r="A110" s="231" t="s">
        <v>283</v>
      </c>
      <c r="B110" s="18">
        <v>1</v>
      </c>
      <c r="C110" s="233" t="s">
        <v>347</v>
      </c>
      <c r="D110" s="233" t="s">
        <v>462</v>
      </c>
      <c r="E110" s="18" t="s">
        <v>318</v>
      </c>
      <c r="F110" s="18" t="s">
        <v>431</v>
      </c>
      <c r="G110" s="18" t="s">
        <v>364</v>
      </c>
      <c r="H110" s="234">
        <v>44672</v>
      </c>
    </row>
    <row r="111" spans="1:9" ht="32.1" customHeight="1" x14ac:dyDescent="0.25">
      <c r="A111" s="231" t="s">
        <v>283</v>
      </c>
      <c r="B111" s="18">
        <v>1</v>
      </c>
      <c r="C111" s="233" t="s">
        <v>347</v>
      </c>
      <c r="D111" s="233" t="s">
        <v>463</v>
      </c>
      <c r="E111" s="18" t="s">
        <v>324</v>
      </c>
      <c r="F111" s="18" t="s">
        <v>431</v>
      </c>
      <c r="G111" s="18" t="s">
        <v>364</v>
      </c>
      <c r="H111" s="234">
        <v>44672</v>
      </c>
    </row>
    <row r="112" spans="1:9" ht="32.1" customHeight="1" x14ac:dyDescent="0.25">
      <c r="A112" s="231" t="s">
        <v>283</v>
      </c>
      <c r="B112" s="18">
        <v>1</v>
      </c>
      <c r="C112" s="233" t="s">
        <v>347</v>
      </c>
      <c r="D112" s="233" t="s">
        <v>303</v>
      </c>
      <c r="E112" s="18" t="s">
        <v>324</v>
      </c>
      <c r="F112" s="18" t="s">
        <v>319</v>
      </c>
      <c r="G112" s="18" t="s">
        <v>364</v>
      </c>
      <c r="H112" s="234">
        <v>44672</v>
      </c>
    </row>
    <row r="113" spans="1:8" ht="32.1" customHeight="1" x14ac:dyDescent="0.25">
      <c r="A113" s="231" t="s">
        <v>283</v>
      </c>
      <c r="B113" s="18">
        <v>1</v>
      </c>
      <c r="C113" s="233" t="s">
        <v>347</v>
      </c>
      <c r="D113" s="233" t="s">
        <v>303</v>
      </c>
      <c r="E113" s="18" t="s">
        <v>318</v>
      </c>
      <c r="F113" s="18" t="s">
        <v>319</v>
      </c>
      <c r="G113" s="18" t="s">
        <v>364</v>
      </c>
      <c r="H113" s="234">
        <v>44672</v>
      </c>
    </row>
    <row r="114" spans="1:8" ht="32.1" customHeight="1" x14ac:dyDescent="0.25">
      <c r="A114" s="231" t="s">
        <v>283</v>
      </c>
      <c r="B114" s="18">
        <v>2</v>
      </c>
      <c r="C114" s="233" t="s">
        <v>347</v>
      </c>
      <c r="D114" s="233" t="s">
        <v>303</v>
      </c>
      <c r="E114" s="18" t="s">
        <v>324</v>
      </c>
      <c r="F114" s="18" t="s">
        <v>319</v>
      </c>
      <c r="G114" s="18" t="s">
        <v>345</v>
      </c>
      <c r="H114" s="234">
        <v>44672</v>
      </c>
    </row>
    <row r="115" spans="1:8" ht="32.1" customHeight="1" x14ac:dyDescent="0.25">
      <c r="A115" s="231" t="s">
        <v>283</v>
      </c>
      <c r="B115" s="18">
        <v>2</v>
      </c>
      <c r="C115" s="233" t="s">
        <v>347</v>
      </c>
      <c r="D115" s="233" t="s">
        <v>303</v>
      </c>
      <c r="E115" s="18" t="s">
        <v>318</v>
      </c>
      <c r="F115" s="18" t="s">
        <v>319</v>
      </c>
      <c r="G115" s="18" t="s">
        <v>345</v>
      </c>
      <c r="H115" s="234">
        <v>44672</v>
      </c>
    </row>
    <row r="116" spans="1:8" ht="32.1" customHeight="1" x14ac:dyDescent="0.25">
      <c r="A116" s="231" t="s">
        <v>283</v>
      </c>
      <c r="B116" s="18">
        <v>3</v>
      </c>
      <c r="C116" s="233" t="s">
        <v>347</v>
      </c>
      <c r="D116" s="233" t="s">
        <v>303</v>
      </c>
      <c r="E116" s="18" t="s">
        <v>324</v>
      </c>
      <c r="F116" s="18" t="s">
        <v>319</v>
      </c>
      <c r="G116" s="18" t="s">
        <v>322</v>
      </c>
      <c r="H116" s="234">
        <v>44823</v>
      </c>
    </row>
    <row r="117" spans="1:8" ht="32.1" customHeight="1" x14ac:dyDescent="0.25">
      <c r="A117" s="231" t="s">
        <v>283</v>
      </c>
      <c r="B117" s="18">
        <v>3</v>
      </c>
      <c r="C117" s="233" t="s">
        <v>347</v>
      </c>
      <c r="D117" s="233" t="s">
        <v>303</v>
      </c>
      <c r="E117" s="18" t="s">
        <v>318</v>
      </c>
      <c r="F117" s="18" t="s">
        <v>319</v>
      </c>
      <c r="G117" s="18" t="s">
        <v>322</v>
      </c>
      <c r="H117" s="234">
        <v>44672</v>
      </c>
    </row>
    <row r="118" spans="1:8" ht="32.1" customHeight="1" x14ac:dyDescent="0.25">
      <c r="A118" s="231" t="s">
        <v>283</v>
      </c>
      <c r="B118" s="18">
        <v>1</v>
      </c>
      <c r="C118" s="233" t="s">
        <v>347</v>
      </c>
      <c r="D118" s="233" t="s">
        <v>464</v>
      </c>
      <c r="E118" s="18" t="s">
        <v>324</v>
      </c>
      <c r="F118" s="18" t="s">
        <v>498</v>
      </c>
      <c r="G118" s="18" t="s">
        <v>364</v>
      </c>
      <c r="H118" s="234">
        <v>44823</v>
      </c>
    </row>
    <row r="119" spans="1:8" ht="32.1" customHeight="1" x14ac:dyDescent="0.25">
      <c r="A119" s="231" t="s">
        <v>283</v>
      </c>
      <c r="B119" s="18">
        <v>1</v>
      </c>
      <c r="C119" s="233" t="s">
        <v>347</v>
      </c>
      <c r="D119" s="233" t="s">
        <v>464</v>
      </c>
      <c r="E119" s="18" t="s">
        <v>318</v>
      </c>
      <c r="F119" s="18" t="s">
        <v>498</v>
      </c>
      <c r="G119" s="18" t="s">
        <v>364</v>
      </c>
      <c r="H119" s="234">
        <v>44672</v>
      </c>
    </row>
    <row r="120" spans="1:8" ht="32.1" customHeight="1" x14ac:dyDescent="0.25">
      <c r="A120" s="231" t="s">
        <v>283</v>
      </c>
      <c r="B120" s="18">
        <v>2</v>
      </c>
      <c r="C120" s="233" t="s">
        <v>347</v>
      </c>
      <c r="D120" s="233" t="s">
        <v>464</v>
      </c>
      <c r="E120" s="18" t="s">
        <v>324</v>
      </c>
      <c r="F120" s="18" t="s">
        <v>498</v>
      </c>
      <c r="G120" s="18" t="s">
        <v>345</v>
      </c>
      <c r="H120" s="234">
        <v>44823</v>
      </c>
    </row>
    <row r="121" spans="1:8" ht="32.1" customHeight="1" x14ac:dyDescent="0.25">
      <c r="A121" s="231" t="s">
        <v>283</v>
      </c>
      <c r="B121" s="18">
        <v>2</v>
      </c>
      <c r="C121" s="233" t="s">
        <v>347</v>
      </c>
      <c r="D121" s="233" t="s">
        <v>464</v>
      </c>
      <c r="E121" s="18" t="s">
        <v>318</v>
      </c>
      <c r="F121" s="18" t="s">
        <v>498</v>
      </c>
      <c r="G121" s="18" t="s">
        <v>345</v>
      </c>
      <c r="H121" s="234">
        <v>44672</v>
      </c>
    </row>
    <row r="122" spans="1:8" ht="32.1" customHeight="1" x14ac:dyDescent="0.25">
      <c r="A122" s="231" t="s">
        <v>283</v>
      </c>
      <c r="B122" s="18">
        <v>1</v>
      </c>
      <c r="C122" s="233" t="s">
        <v>347</v>
      </c>
      <c r="D122" s="233" t="s">
        <v>465</v>
      </c>
      <c r="E122" s="18" t="s">
        <v>324</v>
      </c>
      <c r="F122" s="18" t="s">
        <v>499</v>
      </c>
      <c r="G122" s="18" t="s">
        <v>364</v>
      </c>
      <c r="H122" s="234">
        <v>44672</v>
      </c>
    </row>
    <row r="123" spans="1:8" ht="32.1" customHeight="1" x14ac:dyDescent="0.25">
      <c r="A123" s="231" t="s">
        <v>283</v>
      </c>
      <c r="B123" s="18">
        <v>2</v>
      </c>
      <c r="C123" s="233" t="s">
        <v>366</v>
      </c>
      <c r="D123" s="233" t="s">
        <v>405</v>
      </c>
      <c r="E123" s="18" t="s">
        <v>318</v>
      </c>
      <c r="F123" s="18" t="s">
        <v>319</v>
      </c>
      <c r="G123" s="18" t="s">
        <v>345</v>
      </c>
      <c r="H123" s="234">
        <v>44823</v>
      </c>
    </row>
    <row r="124" spans="1:8" ht="32.1" customHeight="1" x14ac:dyDescent="0.25">
      <c r="A124" s="231" t="s">
        <v>283</v>
      </c>
      <c r="B124" s="18">
        <v>1</v>
      </c>
      <c r="C124" s="233" t="s">
        <v>366</v>
      </c>
      <c r="D124" s="233" t="s">
        <v>466</v>
      </c>
      <c r="E124" s="18" t="s">
        <v>324</v>
      </c>
      <c r="F124" s="18" t="s">
        <v>319</v>
      </c>
      <c r="G124" s="18" t="s">
        <v>364</v>
      </c>
      <c r="H124" s="234">
        <v>44672</v>
      </c>
    </row>
    <row r="125" spans="1:8" ht="32.1" customHeight="1" x14ac:dyDescent="0.25">
      <c r="A125" s="231" t="s">
        <v>283</v>
      </c>
      <c r="B125" s="18">
        <v>1</v>
      </c>
      <c r="C125" s="233" t="s">
        <v>366</v>
      </c>
      <c r="D125" s="233" t="s">
        <v>466</v>
      </c>
      <c r="E125" s="18" t="s">
        <v>318</v>
      </c>
      <c r="F125" s="18" t="s">
        <v>319</v>
      </c>
      <c r="G125" s="18" t="s">
        <v>364</v>
      </c>
      <c r="H125" s="234">
        <v>44823</v>
      </c>
    </row>
    <row r="126" spans="1:8" ht="32.1" customHeight="1" x14ac:dyDescent="0.25">
      <c r="A126" s="231" t="s">
        <v>283</v>
      </c>
      <c r="B126" s="18">
        <v>1</v>
      </c>
      <c r="C126" s="233" t="s">
        <v>366</v>
      </c>
      <c r="D126" s="233" t="s">
        <v>365</v>
      </c>
      <c r="E126" s="18" t="s">
        <v>318</v>
      </c>
      <c r="F126" s="18" t="s">
        <v>319</v>
      </c>
      <c r="G126" s="18" t="s">
        <v>364</v>
      </c>
      <c r="H126" s="234">
        <v>44823</v>
      </c>
    </row>
    <row r="127" spans="1:8" ht="32.1" customHeight="1" x14ac:dyDescent="0.25">
      <c r="A127" s="231" t="s">
        <v>283</v>
      </c>
      <c r="B127" s="18">
        <v>3</v>
      </c>
      <c r="C127" s="233" t="s">
        <v>366</v>
      </c>
      <c r="D127" s="233" t="s">
        <v>467</v>
      </c>
      <c r="E127" s="18" t="s">
        <v>318</v>
      </c>
      <c r="F127" s="18" t="s">
        <v>319</v>
      </c>
      <c r="G127" s="18" t="s">
        <v>322</v>
      </c>
      <c r="H127" s="234">
        <v>44672</v>
      </c>
    </row>
    <row r="128" spans="1:8" ht="32.1" customHeight="1" x14ac:dyDescent="0.25">
      <c r="A128" s="231" t="s">
        <v>283</v>
      </c>
      <c r="B128" s="18">
        <v>1</v>
      </c>
      <c r="C128" s="233" t="s">
        <v>366</v>
      </c>
      <c r="D128" s="233" t="s">
        <v>300</v>
      </c>
      <c r="E128" s="18" t="s">
        <v>318</v>
      </c>
      <c r="F128" s="18" t="s">
        <v>319</v>
      </c>
      <c r="G128" s="18" t="s">
        <v>364</v>
      </c>
      <c r="H128" s="234">
        <v>44672</v>
      </c>
    </row>
    <row r="129" spans="1:8" ht="32.1" customHeight="1" x14ac:dyDescent="0.25">
      <c r="A129" s="231" t="s">
        <v>283</v>
      </c>
      <c r="B129" s="18">
        <v>2</v>
      </c>
      <c r="C129" s="233" t="s">
        <v>366</v>
      </c>
      <c r="D129" s="233" t="s">
        <v>300</v>
      </c>
      <c r="E129" s="18" t="s">
        <v>318</v>
      </c>
      <c r="F129" s="18" t="s">
        <v>319</v>
      </c>
      <c r="G129" s="18" t="s">
        <v>345</v>
      </c>
      <c r="H129" s="234">
        <v>44672</v>
      </c>
    </row>
    <row r="130" spans="1:8" ht="32.1" customHeight="1" x14ac:dyDescent="0.25">
      <c r="A130" s="231" t="s">
        <v>283</v>
      </c>
      <c r="B130" s="18">
        <v>1</v>
      </c>
      <c r="C130" s="233" t="s">
        <v>366</v>
      </c>
      <c r="D130" s="233" t="s">
        <v>285</v>
      </c>
      <c r="E130" s="18" t="s">
        <v>324</v>
      </c>
      <c r="F130" s="18" t="s">
        <v>319</v>
      </c>
      <c r="G130" s="18" t="s">
        <v>364</v>
      </c>
      <c r="H130" s="234">
        <v>44672</v>
      </c>
    </row>
    <row r="131" spans="1:8" ht="32.1" customHeight="1" x14ac:dyDescent="0.25">
      <c r="A131" s="231" t="s">
        <v>283</v>
      </c>
      <c r="B131" s="18">
        <v>1</v>
      </c>
      <c r="C131" s="233" t="s">
        <v>366</v>
      </c>
      <c r="D131" s="233" t="s">
        <v>285</v>
      </c>
      <c r="E131" s="18" t="s">
        <v>318</v>
      </c>
      <c r="F131" s="18" t="s">
        <v>319</v>
      </c>
      <c r="G131" s="18" t="s">
        <v>364</v>
      </c>
      <c r="H131" s="234">
        <v>44672</v>
      </c>
    </row>
    <row r="132" spans="1:8" ht="32.1" customHeight="1" x14ac:dyDescent="0.25">
      <c r="A132" s="231" t="s">
        <v>283</v>
      </c>
      <c r="B132" s="18">
        <v>1</v>
      </c>
      <c r="C132" s="233" t="s">
        <v>367</v>
      </c>
      <c r="D132" s="233" t="s">
        <v>468</v>
      </c>
      <c r="E132" s="18" t="s">
        <v>324</v>
      </c>
      <c r="F132" s="18" t="s">
        <v>319</v>
      </c>
      <c r="G132" s="18" t="s">
        <v>364</v>
      </c>
      <c r="H132" s="234">
        <v>44672</v>
      </c>
    </row>
    <row r="133" spans="1:8" ht="32.1" customHeight="1" x14ac:dyDescent="0.25">
      <c r="A133" s="231" t="s">
        <v>283</v>
      </c>
      <c r="B133" s="18">
        <v>1</v>
      </c>
      <c r="C133" s="233" t="s">
        <v>367</v>
      </c>
      <c r="D133" s="233" t="s">
        <v>468</v>
      </c>
      <c r="E133" s="18" t="s">
        <v>318</v>
      </c>
      <c r="F133" s="18" t="s">
        <v>319</v>
      </c>
      <c r="G133" s="18" t="s">
        <v>364</v>
      </c>
      <c r="H133" s="234">
        <v>44672</v>
      </c>
    </row>
    <row r="134" spans="1:8" ht="32.1" customHeight="1" x14ac:dyDescent="0.25">
      <c r="A134" s="231" t="s">
        <v>283</v>
      </c>
      <c r="B134" s="18">
        <v>1</v>
      </c>
      <c r="C134" s="233" t="s">
        <v>367</v>
      </c>
      <c r="D134" s="233" t="s">
        <v>469</v>
      </c>
      <c r="E134" s="18" t="s">
        <v>324</v>
      </c>
      <c r="F134" s="18" t="s">
        <v>319</v>
      </c>
      <c r="G134" s="18" t="s">
        <v>364</v>
      </c>
      <c r="H134" s="234">
        <v>44823</v>
      </c>
    </row>
    <row r="135" spans="1:8" ht="32.1" customHeight="1" x14ac:dyDescent="0.25">
      <c r="A135" s="231" t="s">
        <v>283</v>
      </c>
      <c r="B135" s="18">
        <v>1</v>
      </c>
      <c r="C135" s="233" t="s">
        <v>367</v>
      </c>
      <c r="D135" s="233" t="s">
        <v>470</v>
      </c>
      <c r="E135" s="18" t="s">
        <v>324</v>
      </c>
      <c r="F135" s="18" t="s">
        <v>319</v>
      </c>
      <c r="G135" s="18" t="s">
        <v>364</v>
      </c>
      <c r="H135" s="234">
        <v>44672</v>
      </c>
    </row>
    <row r="136" spans="1:8" ht="32.1" customHeight="1" x14ac:dyDescent="0.25">
      <c r="A136" s="231" t="s">
        <v>283</v>
      </c>
      <c r="B136" s="18">
        <v>1</v>
      </c>
      <c r="C136" s="233" t="s">
        <v>367</v>
      </c>
      <c r="D136" s="233" t="s">
        <v>470</v>
      </c>
      <c r="E136" s="18" t="s">
        <v>318</v>
      </c>
      <c r="F136" s="18" t="s">
        <v>319</v>
      </c>
      <c r="G136" s="18" t="s">
        <v>364</v>
      </c>
      <c r="H136" s="234">
        <v>44672</v>
      </c>
    </row>
    <row r="137" spans="1:8" ht="32.1" customHeight="1" x14ac:dyDescent="0.25">
      <c r="A137" s="231" t="s">
        <v>283</v>
      </c>
      <c r="B137" s="18">
        <v>1</v>
      </c>
      <c r="C137" s="233" t="s">
        <v>367</v>
      </c>
      <c r="D137" s="233" t="s">
        <v>302</v>
      </c>
      <c r="E137" s="18" t="s">
        <v>324</v>
      </c>
      <c r="F137" s="18" t="s">
        <v>319</v>
      </c>
      <c r="G137" s="18" t="s">
        <v>364</v>
      </c>
      <c r="H137" s="234">
        <v>44823</v>
      </c>
    </row>
    <row r="138" spans="1:8" ht="32.1" customHeight="1" x14ac:dyDescent="0.25">
      <c r="A138" s="231" t="s">
        <v>283</v>
      </c>
      <c r="B138" s="18">
        <v>1</v>
      </c>
      <c r="C138" s="233" t="s">
        <v>367</v>
      </c>
      <c r="D138" s="233" t="s">
        <v>302</v>
      </c>
      <c r="E138" s="18" t="s">
        <v>318</v>
      </c>
      <c r="F138" s="18" t="s">
        <v>319</v>
      </c>
      <c r="G138" s="18" t="s">
        <v>364</v>
      </c>
      <c r="H138" s="234">
        <v>44672</v>
      </c>
    </row>
    <row r="139" spans="1:8" ht="32.1" customHeight="1" x14ac:dyDescent="0.25">
      <c r="A139" s="231" t="s">
        <v>283</v>
      </c>
      <c r="B139" s="18">
        <v>2</v>
      </c>
      <c r="C139" s="233" t="s">
        <v>367</v>
      </c>
      <c r="D139" s="233" t="s">
        <v>302</v>
      </c>
      <c r="E139" s="18" t="s">
        <v>318</v>
      </c>
      <c r="F139" s="18" t="s">
        <v>319</v>
      </c>
      <c r="G139" s="18" t="s">
        <v>345</v>
      </c>
      <c r="H139" s="234">
        <v>44672</v>
      </c>
    </row>
    <row r="140" spans="1:8" ht="32.1" customHeight="1" x14ac:dyDescent="0.25">
      <c r="A140" s="231" t="s">
        <v>283</v>
      </c>
      <c r="B140" s="18">
        <v>3</v>
      </c>
      <c r="C140" s="233" t="s">
        <v>367</v>
      </c>
      <c r="D140" s="233" t="s">
        <v>471</v>
      </c>
      <c r="E140" s="18" t="s">
        <v>324</v>
      </c>
      <c r="F140" s="18" t="s">
        <v>319</v>
      </c>
      <c r="G140" s="18" t="s">
        <v>322</v>
      </c>
      <c r="H140" s="234">
        <v>44823</v>
      </c>
    </row>
    <row r="141" spans="1:8" ht="32.1" customHeight="1" x14ac:dyDescent="0.25">
      <c r="A141" s="231" t="s">
        <v>283</v>
      </c>
      <c r="B141" s="18">
        <v>3</v>
      </c>
      <c r="C141" s="233" t="s">
        <v>367</v>
      </c>
      <c r="D141" s="233" t="s">
        <v>471</v>
      </c>
      <c r="E141" s="18" t="s">
        <v>318</v>
      </c>
      <c r="F141" s="18" t="s">
        <v>319</v>
      </c>
      <c r="G141" s="18" t="s">
        <v>322</v>
      </c>
      <c r="H141" s="234">
        <v>44823</v>
      </c>
    </row>
    <row r="142" spans="1:8" ht="32.1" customHeight="1" x14ac:dyDescent="0.25">
      <c r="A142" s="231" t="s">
        <v>283</v>
      </c>
      <c r="B142" s="18">
        <v>1</v>
      </c>
      <c r="C142" s="233" t="s">
        <v>367</v>
      </c>
      <c r="D142" s="233" t="s">
        <v>374</v>
      </c>
      <c r="E142" s="18" t="s">
        <v>318</v>
      </c>
      <c r="F142" s="18" t="s">
        <v>319</v>
      </c>
      <c r="G142" s="18" t="s">
        <v>364</v>
      </c>
      <c r="H142" s="234">
        <v>44672</v>
      </c>
    </row>
    <row r="143" spans="1:8" ht="32.1" customHeight="1" x14ac:dyDescent="0.25">
      <c r="A143" s="231" t="s">
        <v>283</v>
      </c>
      <c r="B143" s="18">
        <v>2</v>
      </c>
      <c r="C143" s="233" t="s">
        <v>372</v>
      </c>
      <c r="D143" s="233" t="s">
        <v>472</v>
      </c>
      <c r="E143" s="18" t="s">
        <v>324</v>
      </c>
      <c r="F143" s="18" t="s">
        <v>319</v>
      </c>
      <c r="G143" s="18" t="s">
        <v>345</v>
      </c>
      <c r="H143" s="234">
        <v>44823</v>
      </c>
    </row>
    <row r="144" spans="1:8" ht="32.1" customHeight="1" x14ac:dyDescent="0.25">
      <c r="A144" s="231" t="s">
        <v>283</v>
      </c>
      <c r="B144" s="18">
        <v>2</v>
      </c>
      <c r="C144" s="233" t="s">
        <v>372</v>
      </c>
      <c r="D144" s="233" t="s">
        <v>472</v>
      </c>
      <c r="E144" s="18" t="s">
        <v>318</v>
      </c>
      <c r="F144" s="18" t="s">
        <v>319</v>
      </c>
      <c r="G144" s="18" t="s">
        <v>345</v>
      </c>
      <c r="H144" s="234">
        <v>44672</v>
      </c>
    </row>
    <row r="145" spans="1:8" ht="32.1" customHeight="1" x14ac:dyDescent="0.25">
      <c r="A145" s="231" t="s">
        <v>283</v>
      </c>
      <c r="B145" s="18">
        <v>1</v>
      </c>
      <c r="C145" s="233" t="s">
        <v>372</v>
      </c>
      <c r="D145" s="233" t="s">
        <v>473</v>
      </c>
      <c r="E145" s="18" t="s">
        <v>324</v>
      </c>
      <c r="F145" s="18" t="s">
        <v>496</v>
      </c>
      <c r="G145" s="18" t="s">
        <v>364</v>
      </c>
      <c r="H145" s="234">
        <v>44796</v>
      </c>
    </row>
    <row r="146" spans="1:8" ht="32.1" customHeight="1" x14ac:dyDescent="0.25">
      <c r="A146" s="231" t="s">
        <v>283</v>
      </c>
      <c r="B146" s="18">
        <v>1</v>
      </c>
      <c r="C146" s="233" t="s">
        <v>372</v>
      </c>
      <c r="D146" s="233" t="s">
        <v>385</v>
      </c>
      <c r="E146" s="18" t="s">
        <v>318</v>
      </c>
      <c r="F146" s="18" t="s">
        <v>319</v>
      </c>
      <c r="G146" s="18" t="s">
        <v>364</v>
      </c>
      <c r="H146" s="234">
        <v>44678</v>
      </c>
    </row>
    <row r="147" spans="1:8" ht="32.1" customHeight="1" x14ac:dyDescent="0.25">
      <c r="A147" s="231" t="s">
        <v>283</v>
      </c>
      <c r="B147" s="18">
        <v>1</v>
      </c>
      <c r="C147" s="233" t="s">
        <v>372</v>
      </c>
      <c r="D147" s="233" t="s">
        <v>474</v>
      </c>
      <c r="E147" s="18" t="s">
        <v>324</v>
      </c>
      <c r="F147" s="18" t="s">
        <v>388</v>
      </c>
      <c r="G147" s="18" t="s">
        <v>364</v>
      </c>
      <c r="H147" s="234">
        <v>44796</v>
      </c>
    </row>
    <row r="148" spans="1:8" ht="32.1" customHeight="1" x14ac:dyDescent="0.25">
      <c r="A148" s="231" t="s">
        <v>283</v>
      </c>
      <c r="B148" s="18">
        <v>1</v>
      </c>
      <c r="C148" s="233" t="s">
        <v>372</v>
      </c>
      <c r="D148" s="233" t="s">
        <v>474</v>
      </c>
      <c r="E148" s="18" t="s">
        <v>318</v>
      </c>
      <c r="F148" s="18" t="s">
        <v>388</v>
      </c>
      <c r="G148" s="18" t="s">
        <v>364</v>
      </c>
      <c r="H148" s="234">
        <v>44672</v>
      </c>
    </row>
    <row r="149" spans="1:8" ht="32.1" customHeight="1" x14ac:dyDescent="0.25">
      <c r="A149" s="231" t="s">
        <v>283</v>
      </c>
      <c r="B149" s="18">
        <v>1</v>
      </c>
      <c r="C149" s="233" t="s">
        <v>375</v>
      </c>
      <c r="D149" s="233" t="s">
        <v>475</v>
      </c>
      <c r="E149" s="18" t="s">
        <v>324</v>
      </c>
      <c r="F149" s="18" t="s">
        <v>319</v>
      </c>
      <c r="G149" s="18" t="s">
        <v>364</v>
      </c>
      <c r="H149" s="234">
        <v>44823</v>
      </c>
    </row>
    <row r="150" spans="1:8" ht="32.1" customHeight="1" x14ac:dyDescent="0.25">
      <c r="A150" s="231" t="s">
        <v>283</v>
      </c>
      <c r="B150" s="18">
        <v>1</v>
      </c>
      <c r="C150" s="233" t="s">
        <v>375</v>
      </c>
      <c r="D150" s="233" t="s">
        <v>475</v>
      </c>
      <c r="E150" s="18" t="s">
        <v>318</v>
      </c>
      <c r="F150" s="18" t="s">
        <v>319</v>
      </c>
      <c r="G150" s="18" t="s">
        <v>364</v>
      </c>
      <c r="H150" s="234">
        <v>44672</v>
      </c>
    </row>
    <row r="151" spans="1:8" ht="32.1" customHeight="1" x14ac:dyDescent="0.25">
      <c r="A151" s="231" t="s">
        <v>283</v>
      </c>
      <c r="B151" s="18">
        <v>3</v>
      </c>
      <c r="C151" s="233" t="s">
        <v>375</v>
      </c>
      <c r="D151" s="233" t="s">
        <v>376</v>
      </c>
      <c r="E151" s="18" t="s">
        <v>324</v>
      </c>
      <c r="F151" s="18" t="s">
        <v>319</v>
      </c>
      <c r="G151" s="18" t="s">
        <v>322</v>
      </c>
      <c r="H151" s="234">
        <v>44823</v>
      </c>
    </row>
    <row r="152" spans="1:8" ht="32.1" customHeight="1" x14ac:dyDescent="0.25">
      <c r="A152" s="231" t="s">
        <v>283</v>
      </c>
      <c r="B152" s="18">
        <v>3</v>
      </c>
      <c r="C152" s="233" t="s">
        <v>375</v>
      </c>
      <c r="D152" s="233" t="s">
        <v>376</v>
      </c>
      <c r="E152" s="18" t="s">
        <v>318</v>
      </c>
      <c r="F152" s="18" t="s">
        <v>319</v>
      </c>
      <c r="G152" s="18" t="s">
        <v>322</v>
      </c>
      <c r="H152" s="234">
        <v>44823</v>
      </c>
    </row>
    <row r="153" spans="1:8" ht="32.1" customHeight="1" x14ac:dyDescent="0.25">
      <c r="A153" s="231" t="s">
        <v>283</v>
      </c>
      <c r="B153" s="18">
        <v>1</v>
      </c>
      <c r="C153" s="233" t="s">
        <v>375</v>
      </c>
      <c r="D153" s="233" t="s">
        <v>476</v>
      </c>
      <c r="E153" s="18" t="s">
        <v>318</v>
      </c>
      <c r="F153" s="18" t="s">
        <v>319</v>
      </c>
      <c r="G153" s="18" t="s">
        <v>364</v>
      </c>
      <c r="H153" s="234">
        <v>44672</v>
      </c>
    </row>
    <row r="154" spans="1:8" ht="32.1" customHeight="1" x14ac:dyDescent="0.25">
      <c r="A154" s="231" t="s">
        <v>283</v>
      </c>
      <c r="B154" s="18">
        <v>1</v>
      </c>
      <c r="C154" s="233" t="s">
        <v>457</v>
      </c>
      <c r="D154" s="233" t="s">
        <v>477</v>
      </c>
      <c r="E154" s="18" t="s">
        <v>324</v>
      </c>
      <c r="F154" s="18" t="s">
        <v>500</v>
      </c>
      <c r="G154" s="18" t="s">
        <v>364</v>
      </c>
      <c r="H154" s="234">
        <v>44823</v>
      </c>
    </row>
    <row r="155" spans="1:8" ht="32.1" customHeight="1" x14ac:dyDescent="0.25">
      <c r="A155" s="231" t="s">
        <v>283</v>
      </c>
      <c r="B155" s="18">
        <v>1</v>
      </c>
      <c r="C155" s="233" t="s">
        <v>457</v>
      </c>
      <c r="D155" s="233" t="s">
        <v>477</v>
      </c>
      <c r="E155" s="18" t="s">
        <v>318</v>
      </c>
      <c r="F155" s="18" t="s">
        <v>500</v>
      </c>
      <c r="G155" s="18" t="s">
        <v>364</v>
      </c>
      <c r="H155" s="234">
        <v>44672</v>
      </c>
    </row>
    <row r="156" spans="1:8" ht="32.1" customHeight="1" x14ac:dyDescent="0.25">
      <c r="A156" s="231" t="s">
        <v>283</v>
      </c>
      <c r="B156" s="18">
        <v>2</v>
      </c>
      <c r="C156" s="233" t="s">
        <v>457</v>
      </c>
      <c r="D156" s="233" t="s">
        <v>477</v>
      </c>
      <c r="E156" s="18" t="s">
        <v>324</v>
      </c>
      <c r="F156" s="18" t="s">
        <v>500</v>
      </c>
      <c r="G156" s="18" t="s">
        <v>345</v>
      </c>
      <c r="H156" s="234">
        <v>44672</v>
      </c>
    </row>
    <row r="157" spans="1:8" ht="32.1" customHeight="1" x14ac:dyDescent="0.25">
      <c r="A157" s="231" t="s">
        <v>283</v>
      </c>
      <c r="B157" s="18">
        <v>2</v>
      </c>
      <c r="C157" s="233" t="s">
        <v>457</v>
      </c>
      <c r="D157" s="233" t="s">
        <v>477</v>
      </c>
      <c r="E157" s="18" t="s">
        <v>318</v>
      </c>
      <c r="F157" s="18" t="s">
        <v>500</v>
      </c>
      <c r="G157" s="18" t="s">
        <v>345</v>
      </c>
      <c r="H157" s="234">
        <v>44672</v>
      </c>
    </row>
    <row r="158" spans="1:8" ht="32.1" customHeight="1" x14ac:dyDescent="0.25">
      <c r="A158" s="231" t="s">
        <v>283</v>
      </c>
      <c r="B158" s="18">
        <v>1</v>
      </c>
      <c r="C158" s="233" t="s">
        <v>457</v>
      </c>
      <c r="D158" s="233" t="s">
        <v>478</v>
      </c>
      <c r="E158" s="18" t="s">
        <v>324</v>
      </c>
      <c r="F158" s="18" t="s">
        <v>501</v>
      </c>
      <c r="G158" s="18" t="s">
        <v>364</v>
      </c>
      <c r="H158" s="234">
        <v>44823</v>
      </c>
    </row>
    <row r="159" spans="1:8" ht="32.1" customHeight="1" x14ac:dyDescent="0.25">
      <c r="A159" s="231" t="s">
        <v>283</v>
      </c>
      <c r="B159" s="18">
        <v>1</v>
      </c>
      <c r="C159" s="233" t="s">
        <v>327</v>
      </c>
      <c r="D159" s="233" t="s">
        <v>393</v>
      </c>
      <c r="E159" s="18" t="s">
        <v>318</v>
      </c>
      <c r="F159" s="18" t="s">
        <v>338</v>
      </c>
      <c r="G159" s="18" t="s">
        <v>364</v>
      </c>
      <c r="H159" s="234">
        <v>44672</v>
      </c>
    </row>
    <row r="160" spans="1:8" ht="32.1" customHeight="1" x14ac:dyDescent="0.25">
      <c r="A160" s="231" t="s">
        <v>283</v>
      </c>
      <c r="B160" s="18">
        <v>2</v>
      </c>
      <c r="C160" s="233" t="s">
        <v>327</v>
      </c>
      <c r="D160" s="233" t="s">
        <v>393</v>
      </c>
      <c r="E160" s="18" t="s">
        <v>318</v>
      </c>
      <c r="F160" s="18" t="s">
        <v>338</v>
      </c>
      <c r="G160" s="18" t="s">
        <v>345</v>
      </c>
      <c r="H160" s="234">
        <v>44672</v>
      </c>
    </row>
    <row r="161" spans="1:8" ht="32.1" customHeight="1" x14ac:dyDescent="0.25">
      <c r="A161" s="231" t="s">
        <v>283</v>
      </c>
      <c r="B161" s="18">
        <v>1</v>
      </c>
      <c r="C161" s="233" t="s">
        <v>327</v>
      </c>
      <c r="D161" s="233" t="s">
        <v>398</v>
      </c>
      <c r="E161" s="18" t="s">
        <v>318</v>
      </c>
      <c r="F161" s="18" t="s">
        <v>319</v>
      </c>
      <c r="G161" s="18" t="s">
        <v>364</v>
      </c>
      <c r="H161" s="234">
        <v>44672</v>
      </c>
    </row>
    <row r="162" spans="1:8" ht="32.1" customHeight="1" x14ac:dyDescent="0.25">
      <c r="A162" s="231" t="s">
        <v>283</v>
      </c>
      <c r="B162" s="18">
        <v>2</v>
      </c>
      <c r="C162" s="233" t="s">
        <v>327</v>
      </c>
      <c r="D162" s="233" t="s">
        <v>398</v>
      </c>
      <c r="E162" s="18" t="s">
        <v>318</v>
      </c>
      <c r="F162" s="18" t="s">
        <v>319</v>
      </c>
      <c r="G162" s="18" t="s">
        <v>345</v>
      </c>
      <c r="H162" s="234">
        <v>44672</v>
      </c>
    </row>
    <row r="163" spans="1:8" ht="32.1" customHeight="1" x14ac:dyDescent="0.25">
      <c r="A163" s="231" t="s">
        <v>283</v>
      </c>
      <c r="B163" s="18">
        <v>1</v>
      </c>
      <c r="C163" s="233" t="s">
        <v>327</v>
      </c>
      <c r="D163" s="233" t="s">
        <v>479</v>
      </c>
      <c r="E163" s="18" t="s">
        <v>324</v>
      </c>
      <c r="F163" s="18" t="s">
        <v>496</v>
      </c>
      <c r="G163" s="18" t="s">
        <v>364</v>
      </c>
      <c r="H163" s="234">
        <v>44823</v>
      </c>
    </row>
    <row r="164" spans="1:8" ht="32.1" customHeight="1" x14ac:dyDescent="0.25">
      <c r="A164" s="231" t="s">
        <v>283</v>
      </c>
      <c r="B164" s="18">
        <v>2</v>
      </c>
      <c r="C164" s="233" t="s">
        <v>327</v>
      </c>
      <c r="D164" s="233" t="s">
        <v>479</v>
      </c>
      <c r="E164" s="18" t="s">
        <v>324</v>
      </c>
      <c r="F164" s="18" t="s">
        <v>496</v>
      </c>
      <c r="G164" s="18" t="s">
        <v>345</v>
      </c>
      <c r="H164" s="234">
        <v>44796</v>
      </c>
    </row>
    <row r="165" spans="1:8" ht="32.1" customHeight="1" x14ac:dyDescent="0.25">
      <c r="A165" s="231" t="s">
        <v>283</v>
      </c>
      <c r="B165" s="18">
        <v>1</v>
      </c>
      <c r="C165" s="233" t="s">
        <v>327</v>
      </c>
      <c r="D165" s="233" t="s">
        <v>394</v>
      </c>
      <c r="E165" s="18" t="s">
        <v>318</v>
      </c>
      <c r="F165" s="18" t="s">
        <v>388</v>
      </c>
      <c r="G165" s="18" t="s">
        <v>364</v>
      </c>
      <c r="H165" s="234">
        <v>44672</v>
      </c>
    </row>
    <row r="166" spans="1:8" ht="32.1" customHeight="1" x14ac:dyDescent="0.25">
      <c r="A166" s="231" t="s">
        <v>283</v>
      </c>
      <c r="B166" s="18">
        <v>2</v>
      </c>
      <c r="C166" s="233" t="s">
        <v>327</v>
      </c>
      <c r="D166" s="233" t="s">
        <v>394</v>
      </c>
      <c r="E166" s="18" t="s">
        <v>318</v>
      </c>
      <c r="F166" s="18" t="s">
        <v>388</v>
      </c>
      <c r="G166" s="18" t="s">
        <v>345</v>
      </c>
      <c r="H166" s="234">
        <v>44823</v>
      </c>
    </row>
    <row r="167" spans="1:8" ht="32.1" customHeight="1" x14ac:dyDescent="0.25">
      <c r="A167" s="231" t="s">
        <v>283</v>
      </c>
      <c r="B167" s="18">
        <v>1</v>
      </c>
      <c r="C167" s="233" t="s">
        <v>327</v>
      </c>
      <c r="D167" s="233" t="s">
        <v>480</v>
      </c>
      <c r="E167" s="18" t="s">
        <v>324</v>
      </c>
      <c r="F167" s="18" t="s">
        <v>498</v>
      </c>
      <c r="G167" s="18" t="s">
        <v>364</v>
      </c>
      <c r="H167" s="234">
        <v>44796</v>
      </c>
    </row>
    <row r="168" spans="1:8" ht="32.1" customHeight="1" x14ac:dyDescent="0.25">
      <c r="A168" s="231" t="s">
        <v>283</v>
      </c>
      <c r="B168" s="18">
        <v>2</v>
      </c>
      <c r="C168" s="233" t="s">
        <v>327</v>
      </c>
      <c r="D168" s="233" t="s">
        <v>480</v>
      </c>
      <c r="E168" s="18" t="s">
        <v>324</v>
      </c>
      <c r="F168" s="18" t="s">
        <v>498</v>
      </c>
      <c r="G168" s="18" t="s">
        <v>345</v>
      </c>
      <c r="H168" s="234">
        <v>44796</v>
      </c>
    </row>
    <row r="169" spans="1:8" ht="32.1" customHeight="1" x14ac:dyDescent="0.25">
      <c r="A169" s="231" t="s">
        <v>283</v>
      </c>
      <c r="B169" s="18">
        <v>1</v>
      </c>
      <c r="C169" s="233" t="s">
        <v>371</v>
      </c>
      <c r="D169" s="233" t="s">
        <v>377</v>
      </c>
      <c r="E169" s="18" t="s">
        <v>318</v>
      </c>
      <c r="F169" s="18" t="s">
        <v>319</v>
      </c>
      <c r="G169" s="18" t="s">
        <v>364</v>
      </c>
      <c r="H169" s="234">
        <v>44823</v>
      </c>
    </row>
    <row r="170" spans="1:8" ht="32.1" customHeight="1" x14ac:dyDescent="0.25">
      <c r="A170" s="231" t="s">
        <v>283</v>
      </c>
      <c r="B170" s="18">
        <v>1</v>
      </c>
      <c r="C170" s="233" t="s">
        <v>347</v>
      </c>
      <c r="D170" s="233" t="s">
        <v>482</v>
      </c>
      <c r="E170" s="18" t="s">
        <v>318</v>
      </c>
      <c r="F170" s="18" t="s">
        <v>319</v>
      </c>
      <c r="G170" s="18" t="s">
        <v>364</v>
      </c>
      <c r="H170" s="234">
        <v>44662</v>
      </c>
    </row>
    <row r="171" spans="1:8" ht="32.1" customHeight="1" x14ac:dyDescent="0.25">
      <c r="A171" s="231" t="s">
        <v>283</v>
      </c>
      <c r="B171" s="18">
        <v>2</v>
      </c>
      <c r="C171" s="233" t="s">
        <v>347</v>
      </c>
      <c r="D171" s="233" t="s">
        <v>404</v>
      </c>
      <c r="E171" s="18" t="s">
        <v>318</v>
      </c>
      <c r="F171" s="18" t="s">
        <v>319</v>
      </c>
      <c r="G171" s="18" t="s">
        <v>345</v>
      </c>
      <c r="H171" s="234">
        <v>44662</v>
      </c>
    </row>
    <row r="172" spans="1:8" ht="32.1" customHeight="1" x14ac:dyDescent="0.25">
      <c r="A172" s="231" t="s">
        <v>283</v>
      </c>
      <c r="B172" s="18">
        <v>1</v>
      </c>
      <c r="C172" s="233" t="s">
        <v>347</v>
      </c>
      <c r="D172" s="233" t="s">
        <v>363</v>
      </c>
      <c r="E172" s="18" t="s">
        <v>318</v>
      </c>
      <c r="F172" s="18" t="s">
        <v>319</v>
      </c>
      <c r="G172" s="18" t="s">
        <v>364</v>
      </c>
      <c r="H172" s="234">
        <v>44662</v>
      </c>
    </row>
    <row r="173" spans="1:8" ht="32.1" customHeight="1" x14ac:dyDescent="0.25">
      <c r="A173" s="231" t="s">
        <v>283</v>
      </c>
      <c r="B173" s="18">
        <v>3</v>
      </c>
      <c r="C173" s="233" t="s">
        <v>347</v>
      </c>
      <c r="D173" s="233" t="s">
        <v>363</v>
      </c>
      <c r="E173" s="18" t="s">
        <v>318</v>
      </c>
      <c r="F173" s="18" t="s">
        <v>319</v>
      </c>
      <c r="G173" s="18" t="s">
        <v>322</v>
      </c>
      <c r="H173" s="234">
        <v>44672</v>
      </c>
    </row>
    <row r="174" spans="1:8" ht="32.1" customHeight="1" x14ac:dyDescent="0.25">
      <c r="A174" s="231" t="s">
        <v>283</v>
      </c>
      <c r="B174" s="18">
        <v>1</v>
      </c>
      <c r="C174" s="233" t="s">
        <v>347</v>
      </c>
      <c r="D174" s="233" t="s">
        <v>483</v>
      </c>
      <c r="E174" s="18" t="s">
        <v>318</v>
      </c>
      <c r="F174" s="18" t="s">
        <v>319</v>
      </c>
      <c r="G174" s="18" t="s">
        <v>364</v>
      </c>
      <c r="H174" s="234">
        <v>44662</v>
      </c>
    </row>
    <row r="175" spans="1:8" ht="32.1" customHeight="1" x14ac:dyDescent="0.25">
      <c r="A175" s="231" t="s">
        <v>283</v>
      </c>
      <c r="B175" s="18">
        <v>1</v>
      </c>
      <c r="C175" s="233" t="s">
        <v>347</v>
      </c>
      <c r="D175" s="233" t="s">
        <v>483</v>
      </c>
      <c r="E175" s="18" t="s">
        <v>318</v>
      </c>
      <c r="F175" s="18" t="s">
        <v>319</v>
      </c>
      <c r="G175" s="18" t="s">
        <v>364</v>
      </c>
      <c r="H175" s="234">
        <v>44662</v>
      </c>
    </row>
    <row r="176" spans="1:8" ht="32.1" customHeight="1" x14ac:dyDescent="0.25">
      <c r="A176" s="231" t="s">
        <v>283</v>
      </c>
      <c r="B176" s="18">
        <v>1</v>
      </c>
      <c r="C176" s="233" t="s">
        <v>347</v>
      </c>
      <c r="D176" s="233" t="s">
        <v>458</v>
      </c>
      <c r="E176" s="18" t="s">
        <v>318</v>
      </c>
      <c r="F176" s="18" t="s">
        <v>319</v>
      </c>
      <c r="G176" s="18" t="s">
        <v>364</v>
      </c>
      <c r="H176" s="234">
        <v>44662</v>
      </c>
    </row>
    <row r="177" spans="1:8" ht="32.1" customHeight="1" x14ac:dyDescent="0.25">
      <c r="A177" s="231" t="s">
        <v>283</v>
      </c>
      <c r="B177" s="18">
        <v>3</v>
      </c>
      <c r="C177" s="233" t="s">
        <v>347</v>
      </c>
      <c r="D177" s="233" t="s">
        <v>459</v>
      </c>
      <c r="E177" s="18" t="s">
        <v>318</v>
      </c>
      <c r="F177" s="18" t="s">
        <v>319</v>
      </c>
      <c r="G177" s="18" t="s">
        <v>322</v>
      </c>
      <c r="H177" s="234">
        <v>44662</v>
      </c>
    </row>
    <row r="178" spans="1:8" ht="32.1" customHeight="1" x14ac:dyDescent="0.25">
      <c r="A178" s="231" t="s">
        <v>283</v>
      </c>
      <c r="B178" s="18">
        <v>1</v>
      </c>
      <c r="C178" s="233" t="s">
        <v>347</v>
      </c>
      <c r="D178" s="233" t="s">
        <v>378</v>
      </c>
      <c r="E178" s="18" t="s">
        <v>318</v>
      </c>
      <c r="F178" s="18" t="s">
        <v>319</v>
      </c>
      <c r="G178" s="18" t="s">
        <v>364</v>
      </c>
      <c r="H178" s="234">
        <v>44662</v>
      </c>
    </row>
    <row r="179" spans="1:8" ht="32.1" customHeight="1" x14ac:dyDescent="0.25">
      <c r="A179" s="231" t="s">
        <v>283</v>
      </c>
      <c r="B179" s="18">
        <v>3</v>
      </c>
      <c r="C179" s="233" t="s">
        <v>347</v>
      </c>
      <c r="D179" s="233" t="s">
        <v>484</v>
      </c>
      <c r="E179" s="18" t="s">
        <v>318</v>
      </c>
      <c r="F179" s="18" t="s">
        <v>319</v>
      </c>
      <c r="G179" s="18" t="s">
        <v>322</v>
      </c>
      <c r="H179" s="234">
        <v>44662</v>
      </c>
    </row>
    <row r="180" spans="1:8" ht="32.1" customHeight="1" x14ac:dyDescent="0.25">
      <c r="A180" s="231" t="s">
        <v>283</v>
      </c>
      <c r="B180" s="18">
        <v>1</v>
      </c>
      <c r="C180" s="233" t="s">
        <v>347</v>
      </c>
      <c r="D180" s="233" t="s">
        <v>303</v>
      </c>
      <c r="E180" s="18" t="s">
        <v>318</v>
      </c>
      <c r="F180" s="18" t="s">
        <v>319</v>
      </c>
      <c r="G180" s="18" t="s">
        <v>364</v>
      </c>
      <c r="H180" s="234">
        <v>44662</v>
      </c>
    </row>
    <row r="181" spans="1:8" ht="32.1" customHeight="1" x14ac:dyDescent="0.25">
      <c r="A181" s="231" t="s">
        <v>283</v>
      </c>
      <c r="B181" s="18">
        <v>2</v>
      </c>
      <c r="C181" s="233" t="s">
        <v>347</v>
      </c>
      <c r="D181" s="233" t="s">
        <v>303</v>
      </c>
      <c r="E181" s="18" t="s">
        <v>318</v>
      </c>
      <c r="F181" s="18" t="s">
        <v>319</v>
      </c>
      <c r="G181" s="18" t="s">
        <v>345</v>
      </c>
      <c r="H181" s="234">
        <v>44662</v>
      </c>
    </row>
    <row r="182" spans="1:8" ht="32.1" customHeight="1" x14ac:dyDescent="0.25">
      <c r="A182" s="231" t="s">
        <v>283</v>
      </c>
      <c r="B182" s="18">
        <v>3</v>
      </c>
      <c r="C182" s="233" t="s">
        <v>347</v>
      </c>
      <c r="D182" s="233" t="s">
        <v>303</v>
      </c>
      <c r="E182" s="18" t="s">
        <v>318</v>
      </c>
      <c r="F182" s="18" t="s">
        <v>319</v>
      </c>
      <c r="G182" s="18" t="s">
        <v>322</v>
      </c>
      <c r="H182" s="234">
        <v>44662</v>
      </c>
    </row>
    <row r="183" spans="1:8" ht="32.1" customHeight="1" x14ac:dyDescent="0.25">
      <c r="A183" s="231" t="s">
        <v>283</v>
      </c>
      <c r="B183" s="18">
        <v>1</v>
      </c>
      <c r="C183" s="233" t="s">
        <v>347</v>
      </c>
      <c r="D183" s="233" t="s">
        <v>464</v>
      </c>
      <c r="E183" s="18" t="s">
        <v>318</v>
      </c>
      <c r="F183" s="18" t="s">
        <v>319</v>
      </c>
      <c r="G183" s="18" t="s">
        <v>364</v>
      </c>
      <c r="H183" s="234">
        <v>44662</v>
      </c>
    </row>
    <row r="184" spans="1:8" ht="32.1" customHeight="1" x14ac:dyDescent="0.25">
      <c r="A184" s="231" t="s">
        <v>283</v>
      </c>
      <c r="B184" s="18">
        <v>2</v>
      </c>
      <c r="C184" s="233" t="s">
        <v>347</v>
      </c>
      <c r="D184" s="233" t="s">
        <v>464</v>
      </c>
      <c r="E184" s="18" t="s">
        <v>318</v>
      </c>
      <c r="F184" s="18" t="s">
        <v>319</v>
      </c>
      <c r="G184" s="18" t="s">
        <v>345</v>
      </c>
      <c r="H184" s="234">
        <v>44662</v>
      </c>
    </row>
    <row r="185" spans="1:8" ht="32.1" customHeight="1" x14ac:dyDescent="0.25">
      <c r="A185" s="231" t="s">
        <v>283</v>
      </c>
      <c r="B185" s="18">
        <v>3</v>
      </c>
      <c r="C185" s="233" t="s">
        <v>347</v>
      </c>
      <c r="D185" s="233" t="s">
        <v>485</v>
      </c>
      <c r="E185" s="18" t="s">
        <v>318</v>
      </c>
      <c r="F185" s="18" t="s">
        <v>319</v>
      </c>
      <c r="G185" s="18" t="s">
        <v>322</v>
      </c>
      <c r="H185" s="234">
        <v>44662</v>
      </c>
    </row>
    <row r="186" spans="1:8" ht="32.1" customHeight="1" x14ac:dyDescent="0.25">
      <c r="A186" s="231" t="s">
        <v>283</v>
      </c>
      <c r="B186" s="18">
        <v>3</v>
      </c>
      <c r="C186" s="233" t="s">
        <v>347</v>
      </c>
      <c r="D186" s="233" t="s">
        <v>408</v>
      </c>
      <c r="E186" s="18" t="s">
        <v>318</v>
      </c>
      <c r="F186" s="18" t="s">
        <v>319</v>
      </c>
      <c r="G186" s="18" t="s">
        <v>322</v>
      </c>
      <c r="H186" s="234">
        <v>44662</v>
      </c>
    </row>
    <row r="187" spans="1:8" ht="32.1" customHeight="1" x14ac:dyDescent="0.25">
      <c r="A187" s="231" t="s">
        <v>283</v>
      </c>
      <c r="B187" s="18">
        <v>2</v>
      </c>
      <c r="C187" s="233" t="s">
        <v>366</v>
      </c>
      <c r="D187" s="233" t="s">
        <v>405</v>
      </c>
      <c r="E187" s="18" t="s">
        <v>318</v>
      </c>
      <c r="F187" s="18" t="s">
        <v>319</v>
      </c>
      <c r="G187" s="18" t="s">
        <v>345</v>
      </c>
      <c r="H187" s="234">
        <v>44662</v>
      </c>
    </row>
    <row r="188" spans="1:8" ht="32.1" customHeight="1" x14ac:dyDescent="0.25">
      <c r="A188" s="231" t="s">
        <v>283</v>
      </c>
      <c r="B188" s="18">
        <v>1</v>
      </c>
      <c r="C188" s="233" t="s">
        <v>366</v>
      </c>
      <c r="D188" s="233" t="s">
        <v>466</v>
      </c>
      <c r="E188" s="18" t="s">
        <v>318</v>
      </c>
      <c r="F188" s="18" t="s">
        <v>319</v>
      </c>
      <c r="G188" s="18" t="s">
        <v>364</v>
      </c>
      <c r="H188" s="234">
        <v>44662</v>
      </c>
    </row>
    <row r="189" spans="1:8" ht="32.1" customHeight="1" x14ac:dyDescent="0.25">
      <c r="A189" s="231" t="s">
        <v>283</v>
      </c>
      <c r="B189" s="18">
        <v>1</v>
      </c>
      <c r="C189" s="233" t="s">
        <v>366</v>
      </c>
      <c r="D189" s="233" t="s">
        <v>365</v>
      </c>
      <c r="E189" s="18" t="s">
        <v>318</v>
      </c>
      <c r="F189" s="18" t="s">
        <v>319</v>
      </c>
      <c r="G189" s="18" t="s">
        <v>364</v>
      </c>
      <c r="H189" s="234">
        <v>44662</v>
      </c>
    </row>
    <row r="190" spans="1:8" ht="32.1" customHeight="1" x14ac:dyDescent="0.25">
      <c r="A190" s="231" t="s">
        <v>283</v>
      </c>
      <c r="B190" s="18">
        <v>1</v>
      </c>
      <c r="C190" s="233" t="s">
        <v>366</v>
      </c>
      <c r="D190" s="233" t="s">
        <v>365</v>
      </c>
      <c r="E190" s="18" t="s">
        <v>318</v>
      </c>
      <c r="F190" s="18" t="s">
        <v>319</v>
      </c>
      <c r="G190" s="18" t="s">
        <v>364</v>
      </c>
      <c r="H190" s="234">
        <v>44662</v>
      </c>
    </row>
    <row r="191" spans="1:8" ht="32.1" customHeight="1" x14ac:dyDescent="0.25">
      <c r="A191" s="231" t="s">
        <v>283</v>
      </c>
      <c r="B191" s="18">
        <v>3</v>
      </c>
      <c r="C191" s="233" t="s">
        <v>366</v>
      </c>
      <c r="D191" s="233" t="s">
        <v>467</v>
      </c>
      <c r="E191" s="18" t="s">
        <v>324</v>
      </c>
      <c r="F191" s="18" t="s">
        <v>319</v>
      </c>
      <c r="G191" s="18" t="s">
        <v>322</v>
      </c>
      <c r="H191" s="234">
        <v>44672</v>
      </c>
    </row>
    <row r="192" spans="1:8" ht="32.1" customHeight="1" x14ac:dyDescent="0.25">
      <c r="A192" s="231" t="s">
        <v>283</v>
      </c>
      <c r="B192" s="18">
        <v>3</v>
      </c>
      <c r="C192" s="233" t="s">
        <v>366</v>
      </c>
      <c r="D192" s="233" t="s">
        <v>467</v>
      </c>
      <c r="E192" s="18" t="s">
        <v>318</v>
      </c>
      <c r="F192" s="18" t="s">
        <v>319</v>
      </c>
      <c r="G192" s="18" t="s">
        <v>322</v>
      </c>
      <c r="H192" s="234">
        <v>44662</v>
      </c>
    </row>
    <row r="193" spans="1:8" ht="32.1" customHeight="1" x14ac:dyDescent="0.25">
      <c r="A193" s="231" t="s">
        <v>283</v>
      </c>
      <c r="B193" s="18">
        <v>1</v>
      </c>
      <c r="C193" s="233" t="s">
        <v>366</v>
      </c>
      <c r="D193" s="233" t="s">
        <v>300</v>
      </c>
      <c r="E193" s="18" t="s">
        <v>318</v>
      </c>
      <c r="F193" s="18" t="s">
        <v>319</v>
      </c>
      <c r="G193" s="18" t="s">
        <v>364</v>
      </c>
      <c r="H193" s="234">
        <v>44662</v>
      </c>
    </row>
    <row r="194" spans="1:8" ht="32.1" customHeight="1" x14ac:dyDescent="0.25">
      <c r="A194" s="231" t="s">
        <v>283</v>
      </c>
      <c r="B194" s="18">
        <v>2</v>
      </c>
      <c r="C194" s="233" t="s">
        <v>366</v>
      </c>
      <c r="D194" s="233" t="s">
        <v>300</v>
      </c>
      <c r="E194" s="18" t="s">
        <v>318</v>
      </c>
      <c r="F194" s="18" t="s">
        <v>319</v>
      </c>
      <c r="G194" s="18" t="s">
        <v>345</v>
      </c>
      <c r="H194" s="234">
        <v>44662</v>
      </c>
    </row>
    <row r="195" spans="1:8" ht="32.1" customHeight="1" x14ac:dyDescent="0.25">
      <c r="A195" s="231" t="s">
        <v>283</v>
      </c>
      <c r="B195" s="18">
        <v>3</v>
      </c>
      <c r="C195" s="233" t="s">
        <v>366</v>
      </c>
      <c r="D195" s="233" t="s">
        <v>300</v>
      </c>
      <c r="E195" s="18" t="s">
        <v>318</v>
      </c>
      <c r="F195" s="18" t="s">
        <v>319</v>
      </c>
      <c r="G195" s="18" t="s">
        <v>322</v>
      </c>
      <c r="H195" s="234">
        <v>44662</v>
      </c>
    </row>
    <row r="196" spans="1:8" ht="32.1" customHeight="1" x14ac:dyDescent="0.25">
      <c r="A196" s="231" t="s">
        <v>283</v>
      </c>
      <c r="B196" s="18">
        <v>1</v>
      </c>
      <c r="C196" s="233" t="s">
        <v>366</v>
      </c>
      <c r="D196" s="233" t="s">
        <v>285</v>
      </c>
      <c r="E196" s="18" t="s">
        <v>318</v>
      </c>
      <c r="F196" s="18" t="s">
        <v>319</v>
      </c>
      <c r="G196" s="18" t="s">
        <v>364</v>
      </c>
      <c r="H196" s="234">
        <v>44662</v>
      </c>
    </row>
    <row r="197" spans="1:8" ht="32.1" customHeight="1" x14ac:dyDescent="0.25">
      <c r="A197" s="231" t="s">
        <v>283</v>
      </c>
      <c r="B197" s="18">
        <v>3</v>
      </c>
      <c r="C197" s="233" t="s">
        <v>366</v>
      </c>
      <c r="D197" s="233" t="s">
        <v>285</v>
      </c>
      <c r="E197" s="18" t="s">
        <v>318</v>
      </c>
      <c r="F197" s="18" t="s">
        <v>319</v>
      </c>
      <c r="G197" s="18" t="s">
        <v>322</v>
      </c>
      <c r="H197" s="234">
        <v>44662</v>
      </c>
    </row>
    <row r="198" spans="1:8" ht="32.1" customHeight="1" x14ac:dyDescent="0.25">
      <c r="A198" s="231" t="s">
        <v>283</v>
      </c>
      <c r="B198" s="18">
        <v>1</v>
      </c>
      <c r="C198" s="233" t="s">
        <v>366</v>
      </c>
      <c r="D198" s="233" t="s">
        <v>366</v>
      </c>
      <c r="E198" s="18" t="s">
        <v>318</v>
      </c>
      <c r="F198" s="18" t="s">
        <v>319</v>
      </c>
      <c r="G198" s="18" t="s">
        <v>364</v>
      </c>
      <c r="H198" s="234">
        <v>44662</v>
      </c>
    </row>
    <row r="199" spans="1:8" ht="32.1" customHeight="1" x14ac:dyDescent="0.25">
      <c r="A199" s="231" t="s">
        <v>283</v>
      </c>
      <c r="B199" s="18">
        <v>2</v>
      </c>
      <c r="C199" s="233" t="s">
        <v>366</v>
      </c>
      <c r="D199" s="233" t="s">
        <v>366</v>
      </c>
      <c r="E199" s="18" t="s">
        <v>318</v>
      </c>
      <c r="F199" s="18" t="s">
        <v>319</v>
      </c>
      <c r="G199" s="18" t="s">
        <v>345</v>
      </c>
      <c r="H199" s="234">
        <v>44662</v>
      </c>
    </row>
    <row r="200" spans="1:8" ht="32.1" customHeight="1" x14ac:dyDescent="0.25">
      <c r="A200" s="231" t="s">
        <v>283</v>
      </c>
      <c r="B200" s="18">
        <v>3</v>
      </c>
      <c r="C200" s="233" t="s">
        <v>367</v>
      </c>
      <c r="D200" s="233" t="s">
        <v>299</v>
      </c>
      <c r="E200" s="18" t="s">
        <v>318</v>
      </c>
      <c r="F200" s="18" t="s">
        <v>319</v>
      </c>
      <c r="G200" s="18" t="s">
        <v>322</v>
      </c>
      <c r="H200" s="234">
        <v>44662</v>
      </c>
    </row>
    <row r="201" spans="1:8" ht="32.1" customHeight="1" x14ac:dyDescent="0.25">
      <c r="A201" s="231" t="s">
        <v>283</v>
      </c>
      <c r="B201" s="18">
        <v>1</v>
      </c>
      <c r="C201" s="233" t="s">
        <v>367</v>
      </c>
      <c r="D201" s="233" t="s">
        <v>301</v>
      </c>
      <c r="E201" s="18" t="s">
        <v>318</v>
      </c>
      <c r="F201" s="18" t="s">
        <v>319</v>
      </c>
      <c r="G201" s="18" t="s">
        <v>364</v>
      </c>
      <c r="H201" s="234">
        <v>44662</v>
      </c>
    </row>
    <row r="202" spans="1:8" ht="32.1" customHeight="1" x14ac:dyDescent="0.25">
      <c r="A202" s="231" t="s">
        <v>283</v>
      </c>
      <c r="B202" s="18">
        <v>2</v>
      </c>
      <c r="C202" s="233" t="s">
        <v>367</v>
      </c>
      <c r="D202" s="233" t="s">
        <v>301</v>
      </c>
      <c r="E202" s="18" t="s">
        <v>318</v>
      </c>
      <c r="F202" s="18" t="s">
        <v>319</v>
      </c>
      <c r="G202" s="18" t="s">
        <v>345</v>
      </c>
      <c r="H202" s="234">
        <v>44662</v>
      </c>
    </row>
    <row r="203" spans="1:8" ht="32.1" customHeight="1" x14ac:dyDescent="0.25">
      <c r="A203" s="231" t="s">
        <v>283</v>
      </c>
      <c r="B203" s="18">
        <v>3</v>
      </c>
      <c r="C203" s="233" t="s">
        <v>367</v>
      </c>
      <c r="D203" s="233" t="s">
        <v>301</v>
      </c>
      <c r="E203" s="18" t="s">
        <v>318</v>
      </c>
      <c r="F203" s="18" t="s">
        <v>319</v>
      </c>
      <c r="G203" s="18" t="s">
        <v>322</v>
      </c>
      <c r="H203" s="234">
        <v>44662</v>
      </c>
    </row>
    <row r="204" spans="1:8" ht="32.1" customHeight="1" x14ac:dyDescent="0.25">
      <c r="A204" s="231" t="s">
        <v>283</v>
      </c>
      <c r="B204" s="18">
        <v>1</v>
      </c>
      <c r="C204" s="233" t="s">
        <v>367</v>
      </c>
      <c r="D204" s="233" t="s">
        <v>286</v>
      </c>
      <c r="E204" s="18" t="s">
        <v>318</v>
      </c>
      <c r="F204" s="18" t="s">
        <v>319</v>
      </c>
      <c r="G204" s="18" t="s">
        <v>364</v>
      </c>
      <c r="H204" s="234">
        <v>44662</v>
      </c>
    </row>
    <row r="205" spans="1:8" ht="32.1" customHeight="1" x14ac:dyDescent="0.25">
      <c r="A205" s="231" t="s">
        <v>283</v>
      </c>
      <c r="B205" s="18">
        <v>2</v>
      </c>
      <c r="C205" s="233" t="s">
        <v>367</v>
      </c>
      <c r="D205" s="233" t="s">
        <v>286</v>
      </c>
      <c r="E205" s="18" t="s">
        <v>318</v>
      </c>
      <c r="F205" s="18" t="s">
        <v>319</v>
      </c>
      <c r="G205" s="18" t="s">
        <v>345</v>
      </c>
      <c r="H205" s="234">
        <v>44662</v>
      </c>
    </row>
    <row r="206" spans="1:8" ht="32.1" customHeight="1" x14ac:dyDescent="0.25">
      <c r="A206" s="231" t="s">
        <v>283</v>
      </c>
      <c r="B206" s="18">
        <v>1</v>
      </c>
      <c r="C206" s="233" t="s">
        <v>367</v>
      </c>
      <c r="D206" s="233" t="s">
        <v>470</v>
      </c>
      <c r="E206" s="18" t="s">
        <v>318</v>
      </c>
      <c r="F206" s="18" t="s">
        <v>319</v>
      </c>
      <c r="G206" s="18" t="s">
        <v>364</v>
      </c>
      <c r="H206" s="234">
        <v>44662</v>
      </c>
    </row>
    <row r="207" spans="1:8" ht="32.1" customHeight="1" x14ac:dyDescent="0.25">
      <c r="A207" s="231" t="s">
        <v>283</v>
      </c>
      <c r="B207" s="18">
        <v>1</v>
      </c>
      <c r="C207" s="233" t="s">
        <v>367</v>
      </c>
      <c r="D207" s="233" t="s">
        <v>302</v>
      </c>
      <c r="E207" s="18" t="s">
        <v>318</v>
      </c>
      <c r="F207" s="18" t="s">
        <v>319</v>
      </c>
      <c r="G207" s="18" t="s">
        <v>364</v>
      </c>
      <c r="H207" s="234">
        <v>44662</v>
      </c>
    </row>
    <row r="208" spans="1:8" ht="32.1" customHeight="1" x14ac:dyDescent="0.25">
      <c r="A208" s="231" t="s">
        <v>283</v>
      </c>
      <c r="B208" s="18">
        <v>2</v>
      </c>
      <c r="C208" s="233" t="s">
        <v>367</v>
      </c>
      <c r="D208" s="233" t="s">
        <v>302</v>
      </c>
      <c r="E208" s="18" t="s">
        <v>318</v>
      </c>
      <c r="F208" s="18" t="s">
        <v>319</v>
      </c>
      <c r="G208" s="18" t="s">
        <v>345</v>
      </c>
      <c r="H208" s="234">
        <v>44662</v>
      </c>
    </row>
    <row r="209" spans="1:8" ht="32.1" customHeight="1" x14ac:dyDescent="0.25">
      <c r="A209" s="231" t="s">
        <v>283</v>
      </c>
      <c r="B209" s="18">
        <v>1</v>
      </c>
      <c r="C209" s="233" t="s">
        <v>367</v>
      </c>
      <c r="D209" s="233" t="s">
        <v>486</v>
      </c>
      <c r="E209" s="18" t="s">
        <v>318</v>
      </c>
      <c r="F209" s="18" t="s">
        <v>319</v>
      </c>
      <c r="G209" s="18" t="s">
        <v>364</v>
      </c>
      <c r="H209" s="234">
        <v>44662</v>
      </c>
    </row>
    <row r="210" spans="1:8" ht="32.1" customHeight="1" x14ac:dyDescent="0.25">
      <c r="A210" s="231" t="s">
        <v>283</v>
      </c>
      <c r="B210" s="18">
        <v>3</v>
      </c>
      <c r="C210" s="233" t="s">
        <v>367</v>
      </c>
      <c r="D210" s="233" t="s">
        <v>407</v>
      </c>
      <c r="E210" s="18" t="s">
        <v>318</v>
      </c>
      <c r="F210" s="18" t="s">
        <v>319</v>
      </c>
      <c r="G210" s="18" t="s">
        <v>322</v>
      </c>
      <c r="H210" s="234">
        <v>44662</v>
      </c>
    </row>
    <row r="211" spans="1:8" ht="32.1" customHeight="1" x14ac:dyDescent="0.25">
      <c r="A211" s="231" t="s">
        <v>283</v>
      </c>
      <c r="B211" s="18">
        <v>1</v>
      </c>
      <c r="C211" s="233" t="s">
        <v>372</v>
      </c>
      <c r="D211" s="233" t="s">
        <v>373</v>
      </c>
      <c r="E211" s="18" t="s">
        <v>318</v>
      </c>
      <c r="F211" s="18" t="s">
        <v>319</v>
      </c>
      <c r="G211" s="18" t="s">
        <v>364</v>
      </c>
      <c r="H211" s="234">
        <v>44662</v>
      </c>
    </row>
    <row r="212" spans="1:8" ht="32.1" customHeight="1" x14ac:dyDescent="0.25">
      <c r="A212" s="231" t="s">
        <v>283</v>
      </c>
      <c r="B212" s="18">
        <v>2</v>
      </c>
      <c r="C212" s="233" t="s">
        <v>372</v>
      </c>
      <c r="D212" s="233" t="s">
        <v>373</v>
      </c>
      <c r="E212" s="18" t="s">
        <v>318</v>
      </c>
      <c r="F212" s="18" t="s">
        <v>319</v>
      </c>
      <c r="G212" s="18" t="s">
        <v>345</v>
      </c>
      <c r="H212" s="234">
        <v>44662</v>
      </c>
    </row>
    <row r="213" spans="1:8" ht="32.1" customHeight="1" x14ac:dyDescent="0.25">
      <c r="A213" s="231" t="s">
        <v>283</v>
      </c>
      <c r="B213" s="18">
        <v>3</v>
      </c>
      <c r="C213" s="233" t="s">
        <v>372</v>
      </c>
      <c r="D213" s="233" t="s">
        <v>373</v>
      </c>
      <c r="E213" s="18" t="s">
        <v>318</v>
      </c>
      <c r="F213" s="18" t="s">
        <v>319</v>
      </c>
      <c r="G213" s="18" t="s">
        <v>322</v>
      </c>
      <c r="H213" s="234">
        <v>44662</v>
      </c>
    </row>
    <row r="214" spans="1:8" ht="32.1" customHeight="1" x14ac:dyDescent="0.25">
      <c r="A214" s="231" t="s">
        <v>283</v>
      </c>
      <c r="B214" s="18">
        <v>1</v>
      </c>
      <c r="C214" s="233" t="s">
        <v>372</v>
      </c>
      <c r="D214" s="233" t="s">
        <v>473</v>
      </c>
      <c r="E214" s="18" t="s">
        <v>324</v>
      </c>
      <c r="F214" s="18" t="s">
        <v>319</v>
      </c>
      <c r="G214" s="18" t="s">
        <v>364</v>
      </c>
      <c r="H214" s="234">
        <v>44662</v>
      </c>
    </row>
    <row r="215" spans="1:8" ht="32.1" customHeight="1" x14ac:dyDescent="0.25">
      <c r="A215" s="231" t="s">
        <v>283</v>
      </c>
      <c r="B215" s="18">
        <v>1</v>
      </c>
      <c r="C215" s="233" t="s">
        <v>372</v>
      </c>
      <c r="D215" s="233" t="s">
        <v>473</v>
      </c>
      <c r="E215" s="18" t="s">
        <v>318</v>
      </c>
      <c r="F215" s="18" t="s">
        <v>319</v>
      </c>
      <c r="G215" s="18" t="s">
        <v>364</v>
      </c>
      <c r="H215" s="234">
        <v>44662</v>
      </c>
    </row>
    <row r="216" spans="1:8" ht="32.1" customHeight="1" x14ac:dyDescent="0.25">
      <c r="A216" s="231" t="s">
        <v>283</v>
      </c>
      <c r="B216" s="18">
        <v>1</v>
      </c>
      <c r="C216" s="233" t="s">
        <v>372</v>
      </c>
      <c r="D216" s="233" t="s">
        <v>380</v>
      </c>
      <c r="E216" s="18" t="s">
        <v>318</v>
      </c>
      <c r="F216" s="18" t="s">
        <v>319</v>
      </c>
      <c r="G216" s="18" t="s">
        <v>364</v>
      </c>
      <c r="H216" s="234">
        <v>44662</v>
      </c>
    </row>
    <row r="217" spans="1:8" ht="32.1" customHeight="1" x14ac:dyDescent="0.25">
      <c r="A217" s="231" t="s">
        <v>283</v>
      </c>
      <c r="B217" s="18">
        <v>2</v>
      </c>
      <c r="C217" s="233" t="s">
        <v>372</v>
      </c>
      <c r="D217" s="233" t="s">
        <v>380</v>
      </c>
      <c r="E217" s="18" t="s">
        <v>318</v>
      </c>
      <c r="F217" s="18" t="s">
        <v>319</v>
      </c>
      <c r="G217" s="18" t="s">
        <v>345</v>
      </c>
      <c r="H217" s="234">
        <v>44662</v>
      </c>
    </row>
    <row r="218" spans="1:8" ht="32.1" customHeight="1" x14ac:dyDescent="0.25">
      <c r="A218" s="231" t="s">
        <v>283</v>
      </c>
      <c r="B218" s="18">
        <v>1</v>
      </c>
      <c r="C218" s="233" t="s">
        <v>375</v>
      </c>
      <c r="D218" s="233" t="s">
        <v>487</v>
      </c>
      <c r="E218" s="18" t="s">
        <v>318</v>
      </c>
      <c r="F218" s="18" t="s">
        <v>319</v>
      </c>
      <c r="G218" s="18" t="s">
        <v>364</v>
      </c>
      <c r="H218" s="234">
        <v>44662</v>
      </c>
    </row>
    <row r="219" spans="1:8" ht="32.1" customHeight="1" x14ac:dyDescent="0.25">
      <c r="A219" s="231" t="s">
        <v>283</v>
      </c>
      <c r="B219" s="18">
        <v>1</v>
      </c>
      <c r="C219" s="233" t="s">
        <v>375</v>
      </c>
      <c r="D219" s="233" t="s">
        <v>376</v>
      </c>
      <c r="E219" s="18" t="s">
        <v>318</v>
      </c>
      <c r="F219" s="18" t="s">
        <v>319</v>
      </c>
      <c r="G219" s="18" t="s">
        <v>364</v>
      </c>
      <c r="H219" s="234">
        <v>44662</v>
      </c>
    </row>
    <row r="220" spans="1:8" ht="32.1" customHeight="1" x14ac:dyDescent="0.25">
      <c r="A220" s="231" t="s">
        <v>283</v>
      </c>
      <c r="B220" s="18">
        <v>3</v>
      </c>
      <c r="C220" s="233" t="s">
        <v>457</v>
      </c>
      <c r="D220" s="233" t="s">
        <v>477</v>
      </c>
      <c r="E220" s="18" t="s">
        <v>324</v>
      </c>
      <c r="F220" s="18" t="s">
        <v>319</v>
      </c>
      <c r="G220" s="18" t="s">
        <v>322</v>
      </c>
      <c r="H220" s="234">
        <v>44662</v>
      </c>
    </row>
    <row r="221" spans="1:8" ht="32.1" customHeight="1" x14ac:dyDescent="0.25">
      <c r="A221" s="231" t="s">
        <v>283</v>
      </c>
      <c r="B221" s="18">
        <v>3</v>
      </c>
      <c r="C221" s="233" t="s">
        <v>457</v>
      </c>
      <c r="D221" s="233" t="s">
        <v>477</v>
      </c>
      <c r="E221" s="18" t="s">
        <v>318</v>
      </c>
      <c r="F221" s="18" t="s">
        <v>319</v>
      </c>
      <c r="G221" s="18" t="s">
        <v>322</v>
      </c>
      <c r="H221" s="234">
        <v>44662</v>
      </c>
    </row>
    <row r="222" spans="1:8" ht="32.1" customHeight="1" x14ac:dyDescent="0.25">
      <c r="A222" s="231" t="s">
        <v>283</v>
      </c>
      <c r="B222" s="18">
        <v>1</v>
      </c>
      <c r="C222" s="233" t="s">
        <v>481</v>
      </c>
      <c r="D222" s="233" t="s">
        <v>488</v>
      </c>
      <c r="E222" s="18" t="s">
        <v>318</v>
      </c>
      <c r="F222" s="18" t="s">
        <v>319</v>
      </c>
      <c r="G222" s="18" t="s">
        <v>364</v>
      </c>
      <c r="H222" s="234">
        <v>44662</v>
      </c>
    </row>
    <row r="223" spans="1:8" ht="32.1" customHeight="1" x14ac:dyDescent="0.25">
      <c r="A223" s="231" t="s">
        <v>283</v>
      </c>
      <c r="B223" s="18">
        <v>1</v>
      </c>
      <c r="C223" s="233" t="s">
        <v>327</v>
      </c>
      <c r="D223" s="233" t="s">
        <v>393</v>
      </c>
      <c r="E223" s="18" t="s">
        <v>318</v>
      </c>
      <c r="F223" s="18" t="s">
        <v>319</v>
      </c>
      <c r="G223" s="18" t="s">
        <v>364</v>
      </c>
      <c r="H223" s="234">
        <v>44662</v>
      </c>
    </row>
    <row r="224" spans="1:8" ht="32.1" customHeight="1" x14ac:dyDescent="0.25">
      <c r="A224" s="231" t="s">
        <v>283</v>
      </c>
      <c r="B224" s="18">
        <v>2</v>
      </c>
      <c r="C224" s="233" t="s">
        <v>327</v>
      </c>
      <c r="D224" s="233" t="s">
        <v>393</v>
      </c>
      <c r="E224" s="18" t="s">
        <v>318</v>
      </c>
      <c r="F224" s="18" t="s">
        <v>319</v>
      </c>
      <c r="G224" s="18" t="s">
        <v>345</v>
      </c>
      <c r="H224" s="234">
        <v>44662</v>
      </c>
    </row>
    <row r="225" spans="1:8" ht="32.1" customHeight="1" x14ac:dyDescent="0.25">
      <c r="A225" s="231" t="s">
        <v>283</v>
      </c>
      <c r="B225" s="18">
        <v>1</v>
      </c>
      <c r="C225" s="233" t="s">
        <v>327</v>
      </c>
      <c r="D225" s="233" t="s">
        <v>398</v>
      </c>
      <c r="E225" s="18" t="s">
        <v>318</v>
      </c>
      <c r="F225" s="18" t="s">
        <v>319</v>
      </c>
      <c r="G225" s="18" t="s">
        <v>364</v>
      </c>
      <c r="H225" s="234">
        <v>44662</v>
      </c>
    </row>
    <row r="226" spans="1:8" ht="32.1" customHeight="1" x14ac:dyDescent="0.25">
      <c r="A226" s="231" t="s">
        <v>283</v>
      </c>
      <c r="B226" s="18">
        <v>2</v>
      </c>
      <c r="C226" s="233" t="s">
        <v>327</v>
      </c>
      <c r="D226" s="233" t="s">
        <v>398</v>
      </c>
      <c r="E226" s="18" t="s">
        <v>318</v>
      </c>
      <c r="F226" s="18" t="s">
        <v>319</v>
      </c>
      <c r="G226" s="18" t="s">
        <v>345</v>
      </c>
      <c r="H226" s="234">
        <v>44662</v>
      </c>
    </row>
    <row r="227" spans="1:8" ht="32.1" customHeight="1" x14ac:dyDescent="0.25">
      <c r="A227" s="231" t="s">
        <v>283</v>
      </c>
      <c r="B227" s="18">
        <v>1</v>
      </c>
      <c r="C227" s="233" t="s">
        <v>327</v>
      </c>
      <c r="D227" s="233" t="s">
        <v>399</v>
      </c>
      <c r="E227" s="18" t="s">
        <v>318</v>
      </c>
      <c r="F227" s="18" t="s">
        <v>319</v>
      </c>
      <c r="G227" s="18" t="s">
        <v>364</v>
      </c>
      <c r="H227" s="234">
        <v>44662</v>
      </c>
    </row>
    <row r="228" spans="1:8" ht="32.1" customHeight="1" x14ac:dyDescent="0.25">
      <c r="A228" s="231" t="s">
        <v>283</v>
      </c>
      <c r="B228" s="18">
        <v>2</v>
      </c>
      <c r="C228" s="233" t="s">
        <v>327</v>
      </c>
      <c r="D228" s="233" t="s">
        <v>399</v>
      </c>
      <c r="E228" s="18" t="s">
        <v>318</v>
      </c>
      <c r="F228" s="18" t="s">
        <v>319</v>
      </c>
      <c r="G228" s="18" t="s">
        <v>345</v>
      </c>
      <c r="H228" s="234">
        <v>44662</v>
      </c>
    </row>
    <row r="229" spans="1:8" ht="32.1" customHeight="1" x14ac:dyDescent="0.25">
      <c r="A229" s="231" t="s">
        <v>283</v>
      </c>
      <c r="B229" s="18">
        <v>1</v>
      </c>
      <c r="C229" s="233" t="s">
        <v>327</v>
      </c>
      <c r="D229" s="233" t="s">
        <v>479</v>
      </c>
      <c r="E229" s="18" t="s">
        <v>318</v>
      </c>
      <c r="F229" s="18" t="s">
        <v>319</v>
      </c>
      <c r="G229" s="18" t="s">
        <v>364</v>
      </c>
      <c r="H229" s="234">
        <v>44662</v>
      </c>
    </row>
    <row r="230" spans="1:8" ht="32.1" customHeight="1" x14ac:dyDescent="0.25">
      <c r="A230" s="231" t="s">
        <v>283</v>
      </c>
      <c r="B230" s="18">
        <v>2</v>
      </c>
      <c r="C230" s="233" t="s">
        <v>327</v>
      </c>
      <c r="D230" s="233" t="s">
        <v>479</v>
      </c>
      <c r="E230" s="18" t="s">
        <v>318</v>
      </c>
      <c r="F230" s="18" t="s">
        <v>319</v>
      </c>
      <c r="G230" s="18" t="s">
        <v>345</v>
      </c>
      <c r="H230" s="234">
        <v>44662</v>
      </c>
    </row>
    <row r="231" spans="1:8" ht="32.1" customHeight="1" x14ac:dyDescent="0.25">
      <c r="A231" s="231" t="s">
        <v>283</v>
      </c>
      <c r="B231" s="18">
        <v>1</v>
      </c>
      <c r="C231" s="233" t="s">
        <v>327</v>
      </c>
      <c r="D231" s="233" t="s">
        <v>400</v>
      </c>
      <c r="E231" s="18" t="s">
        <v>318</v>
      </c>
      <c r="F231" s="18" t="s">
        <v>319</v>
      </c>
      <c r="G231" s="18" t="s">
        <v>364</v>
      </c>
      <c r="H231" s="234">
        <v>44672</v>
      </c>
    </row>
    <row r="232" spans="1:8" ht="32.1" customHeight="1" x14ac:dyDescent="0.25">
      <c r="A232" s="231" t="s">
        <v>283</v>
      </c>
      <c r="B232" s="18">
        <v>2</v>
      </c>
      <c r="C232" s="233" t="s">
        <v>327</v>
      </c>
      <c r="D232" s="233" t="s">
        <v>400</v>
      </c>
      <c r="E232" s="18" t="s">
        <v>318</v>
      </c>
      <c r="F232" s="18" t="s">
        <v>319</v>
      </c>
      <c r="G232" s="18" t="s">
        <v>345</v>
      </c>
      <c r="H232" s="234">
        <v>44662</v>
      </c>
    </row>
    <row r="233" spans="1:8" ht="32.1" customHeight="1" x14ac:dyDescent="0.25">
      <c r="A233" s="231" t="s">
        <v>283</v>
      </c>
      <c r="B233" s="18">
        <v>1</v>
      </c>
      <c r="C233" s="233" t="s">
        <v>327</v>
      </c>
      <c r="D233" s="233" t="s">
        <v>401</v>
      </c>
      <c r="E233" s="18" t="s">
        <v>318</v>
      </c>
      <c r="F233" s="18" t="s">
        <v>319</v>
      </c>
      <c r="G233" s="18" t="s">
        <v>364</v>
      </c>
      <c r="H233" s="234">
        <v>44662</v>
      </c>
    </row>
    <row r="234" spans="1:8" ht="32.1" customHeight="1" x14ac:dyDescent="0.25">
      <c r="A234" s="231" t="s">
        <v>283</v>
      </c>
      <c r="B234" s="18">
        <v>2</v>
      </c>
      <c r="C234" s="233" t="s">
        <v>327</v>
      </c>
      <c r="D234" s="233" t="s">
        <v>401</v>
      </c>
      <c r="E234" s="18" t="s">
        <v>318</v>
      </c>
      <c r="F234" s="18" t="s">
        <v>319</v>
      </c>
      <c r="G234" s="18" t="s">
        <v>345</v>
      </c>
      <c r="H234" s="234">
        <v>44662</v>
      </c>
    </row>
    <row r="235" spans="1:8" ht="32.1" customHeight="1" x14ac:dyDescent="0.25">
      <c r="A235" s="231" t="s">
        <v>283</v>
      </c>
      <c r="B235" s="18">
        <v>1</v>
      </c>
      <c r="C235" s="233" t="s">
        <v>327</v>
      </c>
      <c r="D235" s="233" t="s">
        <v>394</v>
      </c>
      <c r="E235" s="18" t="s">
        <v>318</v>
      </c>
      <c r="F235" s="18" t="s">
        <v>319</v>
      </c>
      <c r="G235" s="18" t="s">
        <v>364</v>
      </c>
      <c r="H235" s="234">
        <v>44662</v>
      </c>
    </row>
    <row r="236" spans="1:8" ht="32.1" customHeight="1" x14ac:dyDescent="0.25">
      <c r="A236" s="231" t="s">
        <v>283</v>
      </c>
      <c r="B236" s="18">
        <v>2</v>
      </c>
      <c r="C236" s="233" t="s">
        <v>327</v>
      </c>
      <c r="D236" s="233" t="s">
        <v>394</v>
      </c>
      <c r="E236" s="18" t="s">
        <v>318</v>
      </c>
      <c r="F236" s="18" t="s">
        <v>319</v>
      </c>
      <c r="G236" s="18" t="s">
        <v>345</v>
      </c>
      <c r="H236" s="234">
        <v>44662</v>
      </c>
    </row>
    <row r="237" spans="1:8" ht="32.1" customHeight="1" x14ac:dyDescent="0.25">
      <c r="A237" s="231" t="s">
        <v>283</v>
      </c>
      <c r="B237" s="18">
        <v>1</v>
      </c>
      <c r="C237" s="233" t="s">
        <v>327</v>
      </c>
      <c r="D237" s="233" t="s">
        <v>395</v>
      </c>
      <c r="E237" s="18" t="s">
        <v>318</v>
      </c>
      <c r="F237" s="18" t="s">
        <v>319</v>
      </c>
      <c r="G237" s="18" t="s">
        <v>364</v>
      </c>
      <c r="H237" s="234">
        <v>44662</v>
      </c>
    </row>
    <row r="238" spans="1:8" ht="32.1" customHeight="1" x14ac:dyDescent="0.25">
      <c r="A238" s="231" t="s">
        <v>283</v>
      </c>
      <c r="B238" s="18">
        <v>2</v>
      </c>
      <c r="C238" s="233" t="s">
        <v>327</v>
      </c>
      <c r="D238" s="233" t="s">
        <v>395</v>
      </c>
      <c r="E238" s="18" t="s">
        <v>318</v>
      </c>
      <c r="F238" s="18" t="s">
        <v>319</v>
      </c>
      <c r="G238" s="18" t="s">
        <v>345</v>
      </c>
      <c r="H238" s="234">
        <v>44662</v>
      </c>
    </row>
    <row r="239" spans="1:8" ht="32.1" customHeight="1" x14ac:dyDescent="0.25">
      <c r="A239" s="231" t="s">
        <v>283</v>
      </c>
      <c r="B239" s="18">
        <v>1</v>
      </c>
      <c r="C239" s="233" t="s">
        <v>327</v>
      </c>
      <c r="D239" s="233" t="s">
        <v>402</v>
      </c>
      <c r="E239" s="18" t="s">
        <v>318</v>
      </c>
      <c r="F239" s="18" t="s">
        <v>319</v>
      </c>
      <c r="G239" s="18" t="s">
        <v>364</v>
      </c>
      <c r="H239" s="234">
        <v>44672</v>
      </c>
    </row>
    <row r="240" spans="1:8" ht="32.1" customHeight="1" x14ac:dyDescent="0.25">
      <c r="A240" s="231" t="s">
        <v>283</v>
      </c>
      <c r="B240" s="18">
        <v>2</v>
      </c>
      <c r="C240" s="233" t="s">
        <v>327</v>
      </c>
      <c r="D240" s="233" t="s">
        <v>402</v>
      </c>
      <c r="E240" s="18" t="s">
        <v>318</v>
      </c>
      <c r="F240" s="18" t="s">
        <v>319</v>
      </c>
      <c r="G240" s="18" t="s">
        <v>345</v>
      </c>
      <c r="H240" s="234">
        <v>44662</v>
      </c>
    </row>
    <row r="241" spans="1:8" ht="32.1" customHeight="1" x14ac:dyDescent="0.25">
      <c r="A241" s="231" t="s">
        <v>283</v>
      </c>
      <c r="B241" s="18">
        <v>1</v>
      </c>
      <c r="C241" s="233" t="s">
        <v>327</v>
      </c>
      <c r="D241" s="233" t="s">
        <v>489</v>
      </c>
      <c r="E241" s="18" t="s">
        <v>318</v>
      </c>
      <c r="F241" s="18" t="s">
        <v>319</v>
      </c>
      <c r="G241" s="18" t="s">
        <v>364</v>
      </c>
      <c r="H241" s="234">
        <v>44662</v>
      </c>
    </row>
    <row r="242" spans="1:8" ht="32.1" customHeight="1" x14ac:dyDescent="0.25">
      <c r="A242" s="231" t="s">
        <v>283</v>
      </c>
      <c r="B242" s="18">
        <v>2</v>
      </c>
      <c r="C242" s="233" t="s">
        <v>327</v>
      </c>
      <c r="D242" s="233" t="s">
        <v>489</v>
      </c>
      <c r="E242" s="18" t="s">
        <v>318</v>
      </c>
      <c r="F242" s="18" t="s">
        <v>319</v>
      </c>
      <c r="G242" s="18" t="s">
        <v>345</v>
      </c>
      <c r="H242" s="234">
        <v>44662</v>
      </c>
    </row>
    <row r="243" spans="1:8" ht="32.1" customHeight="1" x14ac:dyDescent="0.25">
      <c r="A243" s="231" t="s">
        <v>283</v>
      </c>
      <c r="B243" s="18">
        <v>1</v>
      </c>
      <c r="C243" s="233" t="s">
        <v>327</v>
      </c>
      <c r="D243" s="233" t="s">
        <v>480</v>
      </c>
      <c r="E243" s="18" t="s">
        <v>318</v>
      </c>
      <c r="F243" s="18" t="s">
        <v>319</v>
      </c>
      <c r="G243" s="18" t="s">
        <v>364</v>
      </c>
      <c r="H243" s="234">
        <v>44662</v>
      </c>
    </row>
    <row r="244" spans="1:8" ht="32.1" customHeight="1" x14ac:dyDescent="0.25">
      <c r="A244" s="231" t="s">
        <v>283</v>
      </c>
      <c r="B244" s="18">
        <v>2</v>
      </c>
      <c r="C244" s="233" t="s">
        <v>327</v>
      </c>
      <c r="D244" s="233" t="s">
        <v>480</v>
      </c>
      <c r="E244" s="18" t="s">
        <v>318</v>
      </c>
      <c r="F244" s="18" t="s">
        <v>319</v>
      </c>
      <c r="G244" s="18" t="s">
        <v>345</v>
      </c>
      <c r="H244" s="234">
        <v>44662</v>
      </c>
    </row>
    <row r="245" spans="1:8" ht="32.1" customHeight="1" x14ac:dyDescent="0.25">
      <c r="A245" s="231" t="s">
        <v>283</v>
      </c>
      <c r="B245" s="18">
        <v>1</v>
      </c>
      <c r="C245" s="233" t="s">
        <v>327</v>
      </c>
      <c r="D245" s="233" t="s">
        <v>403</v>
      </c>
      <c r="E245" s="18" t="s">
        <v>318</v>
      </c>
      <c r="F245" s="18" t="s">
        <v>319</v>
      </c>
      <c r="G245" s="18" t="s">
        <v>364</v>
      </c>
      <c r="H245" s="234">
        <v>44662</v>
      </c>
    </row>
    <row r="246" spans="1:8" ht="32.1" customHeight="1" x14ac:dyDescent="0.25">
      <c r="A246" s="231" t="s">
        <v>283</v>
      </c>
      <c r="B246" s="18">
        <v>2</v>
      </c>
      <c r="C246" s="233" t="s">
        <v>327</v>
      </c>
      <c r="D246" s="233" t="s">
        <v>403</v>
      </c>
      <c r="E246" s="18" t="s">
        <v>318</v>
      </c>
      <c r="F246" s="18" t="s">
        <v>319</v>
      </c>
      <c r="G246" s="18" t="s">
        <v>345</v>
      </c>
      <c r="H246" s="234">
        <v>44662</v>
      </c>
    </row>
    <row r="247" spans="1:8" ht="32.1" customHeight="1" x14ac:dyDescent="0.25">
      <c r="A247" s="231" t="s">
        <v>283</v>
      </c>
      <c r="B247" s="18">
        <v>1</v>
      </c>
      <c r="C247" s="233" t="s">
        <v>371</v>
      </c>
      <c r="D247" s="233" t="s">
        <v>287</v>
      </c>
      <c r="E247" s="18" t="s">
        <v>318</v>
      </c>
      <c r="F247" s="18" t="s">
        <v>319</v>
      </c>
      <c r="G247" s="18" t="s">
        <v>364</v>
      </c>
      <c r="H247" s="234">
        <v>44662</v>
      </c>
    </row>
    <row r="248" spans="1:8" ht="32.1" customHeight="1" x14ac:dyDescent="0.25">
      <c r="A248" s="231" t="s">
        <v>283</v>
      </c>
      <c r="B248" s="18">
        <v>2</v>
      </c>
      <c r="C248" s="233" t="s">
        <v>371</v>
      </c>
      <c r="D248" s="233" t="s">
        <v>287</v>
      </c>
      <c r="E248" s="18" t="s">
        <v>318</v>
      </c>
      <c r="F248" s="18" t="s">
        <v>319</v>
      </c>
      <c r="G248" s="18" t="s">
        <v>345</v>
      </c>
      <c r="H248" s="234">
        <v>44662</v>
      </c>
    </row>
    <row r="249" spans="1:8" ht="32.1" customHeight="1" x14ac:dyDescent="0.25">
      <c r="A249" s="231" t="s">
        <v>283</v>
      </c>
      <c r="B249" s="18">
        <v>3</v>
      </c>
      <c r="C249" s="233" t="s">
        <v>371</v>
      </c>
      <c r="D249" s="233" t="s">
        <v>287</v>
      </c>
      <c r="E249" s="18" t="s">
        <v>318</v>
      </c>
      <c r="F249" s="18" t="s">
        <v>319</v>
      </c>
      <c r="G249" s="18" t="s">
        <v>322</v>
      </c>
      <c r="H249" s="234">
        <v>44662</v>
      </c>
    </row>
    <row r="250" spans="1:8" ht="32.1" customHeight="1" x14ac:dyDescent="0.25">
      <c r="A250" s="231" t="s">
        <v>283</v>
      </c>
      <c r="B250" s="18">
        <v>1</v>
      </c>
      <c r="C250" s="233" t="s">
        <v>371</v>
      </c>
      <c r="D250" s="233" t="s">
        <v>490</v>
      </c>
      <c r="E250" s="18" t="s">
        <v>318</v>
      </c>
      <c r="F250" s="18" t="s">
        <v>319</v>
      </c>
      <c r="G250" s="18" t="s">
        <v>364</v>
      </c>
      <c r="H250" s="234">
        <v>44662</v>
      </c>
    </row>
    <row r="251" spans="1:8" ht="32.1" customHeight="1" x14ac:dyDescent="0.25">
      <c r="A251" s="231" t="s">
        <v>283</v>
      </c>
      <c r="B251" s="18">
        <v>1</v>
      </c>
      <c r="C251" s="233" t="s">
        <v>371</v>
      </c>
      <c r="D251" s="233" t="s">
        <v>491</v>
      </c>
      <c r="E251" s="18" t="s">
        <v>318</v>
      </c>
      <c r="F251" s="18" t="s">
        <v>319</v>
      </c>
      <c r="G251" s="18" t="s">
        <v>364</v>
      </c>
      <c r="H251" s="234">
        <v>44662</v>
      </c>
    </row>
    <row r="252" spans="1:8" ht="32.1" customHeight="1" x14ac:dyDescent="0.25">
      <c r="A252" s="231" t="s">
        <v>283</v>
      </c>
      <c r="B252" s="18">
        <v>1</v>
      </c>
      <c r="C252" s="233" t="s">
        <v>371</v>
      </c>
      <c r="D252" s="233" t="s">
        <v>491</v>
      </c>
      <c r="E252" s="18" t="s">
        <v>318</v>
      </c>
      <c r="F252" s="18" t="s">
        <v>319</v>
      </c>
      <c r="G252" s="18" t="s">
        <v>364</v>
      </c>
      <c r="H252" s="234">
        <v>44662</v>
      </c>
    </row>
    <row r="253" spans="1:8" ht="32.1" customHeight="1" x14ac:dyDescent="0.25">
      <c r="A253" s="231" t="s">
        <v>283</v>
      </c>
      <c r="B253" s="18">
        <v>2</v>
      </c>
      <c r="C253" s="233" t="s">
        <v>371</v>
      </c>
      <c r="D253" s="233" t="s">
        <v>491</v>
      </c>
      <c r="E253" s="18" t="s">
        <v>318</v>
      </c>
      <c r="F253" s="18" t="s">
        <v>319</v>
      </c>
      <c r="G253" s="18" t="s">
        <v>345</v>
      </c>
      <c r="H253" s="234">
        <v>44662</v>
      </c>
    </row>
    <row r="254" spans="1:8" ht="32.1" customHeight="1" x14ac:dyDescent="0.25">
      <c r="A254" s="231" t="s">
        <v>283</v>
      </c>
      <c r="B254" s="18">
        <v>1</v>
      </c>
      <c r="C254" s="233" t="s">
        <v>347</v>
      </c>
      <c r="D254" s="233" t="s">
        <v>492</v>
      </c>
      <c r="E254" s="18" t="s">
        <v>318</v>
      </c>
      <c r="F254" s="18" t="s">
        <v>319</v>
      </c>
      <c r="G254" s="18" t="s">
        <v>364</v>
      </c>
      <c r="H254" s="234">
        <v>44662</v>
      </c>
    </row>
    <row r="255" spans="1:8" ht="32.1" customHeight="1" x14ac:dyDescent="0.25">
      <c r="A255" s="231" t="s">
        <v>283</v>
      </c>
      <c r="B255" s="18">
        <v>1</v>
      </c>
      <c r="C255" s="233" t="s">
        <v>347</v>
      </c>
      <c r="D255" s="233" t="s">
        <v>493</v>
      </c>
      <c r="E255" s="18" t="s">
        <v>318</v>
      </c>
      <c r="F255" s="18" t="s">
        <v>319</v>
      </c>
      <c r="G255" s="18" t="s">
        <v>364</v>
      </c>
      <c r="H255" s="234">
        <v>44662</v>
      </c>
    </row>
    <row r="256" spans="1:8" ht="32.1" customHeight="1" x14ac:dyDescent="0.25">
      <c r="A256" s="231" t="s">
        <v>283</v>
      </c>
      <c r="B256" s="18">
        <v>1</v>
      </c>
      <c r="C256" s="233" t="s">
        <v>347</v>
      </c>
      <c r="D256" s="233" t="s">
        <v>494</v>
      </c>
      <c r="E256" s="18" t="s">
        <v>318</v>
      </c>
      <c r="F256" s="18" t="s">
        <v>319</v>
      </c>
      <c r="G256" s="18" t="s">
        <v>364</v>
      </c>
      <c r="H256" s="234">
        <v>44662</v>
      </c>
    </row>
    <row r="257" spans="1:8" ht="32.1" customHeight="1" x14ac:dyDescent="0.25">
      <c r="A257" s="231" t="s">
        <v>283</v>
      </c>
      <c r="B257" s="18">
        <v>1</v>
      </c>
      <c r="C257" s="233" t="s">
        <v>347</v>
      </c>
      <c r="D257" s="233" t="s">
        <v>495</v>
      </c>
      <c r="E257" s="18" t="s">
        <v>318</v>
      </c>
      <c r="F257" s="18" t="s">
        <v>319</v>
      </c>
      <c r="G257" s="18" t="s">
        <v>364</v>
      </c>
      <c r="H257" s="234">
        <v>44662</v>
      </c>
    </row>
    <row r="258" spans="1:8" ht="32.1" customHeight="1" x14ac:dyDescent="0.25">
      <c r="A258" s="231" t="s">
        <v>291</v>
      </c>
      <c r="B258" s="18" t="s">
        <v>513</v>
      </c>
      <c r="C258" s="233" t="s">
        <v>502</v>
      </c>
      <c r="D258" s="233" t="s">
        <v>503</v>
      </c>
      <c r="E258" s="18" t="s">
        <v>324</v>
      </c>
      <c r="F258" s="18" t="s">
        <v>319</v>
      </c>
      <c r="G258" s="18" t="s">
        <v>364</v>
      </c>
      <c r="H258" s="234">
        <v>44823</v>
      </c>
    </row>
    <row r="259" spans="1:8" ht="32.1" customHeight="1" x14ac:dyDescent="0.25">
      <c r="A259" s="231" t="s">
        <v>291</v>
      </c>
      <c r="B259" s="18" t="s">
        <v>513</v>
      </c>
      <c r="C259" s="233" t="s">
        <v>502</v>
      </c>
      <c r="D259" s="233" t="s">
        <v>503</v>
      </c>
      <c r="E259" s="18" t="s">
        <v>318</v>
      </c>
      <c r="F259" s="18" t="s">
        <v>319</v>
      </c>
      <c r="G259" s="18" t="s">
        <v>364</v>
      </c>
      <c r="H259" s="234">
        <v>44823</v>
      </c>
    </row>
    <row r="260" spans="1:8" ht="32.1" customHeight="1" x14ac:dyDescent="0.25">
      <c r="A260" s="231" t="s">
        <v>291</v>
      </c>
      <c r="B260" s="18">
        <v>1</v>
      </c>
      <c r="C260" s="233" t="s">
        <v>347</v>
      </c>
      <c r="D260" s="233" t="s">
        <v>504</v>
      </c>
      <c r="E260" s="18" t="s">
        <v>324</v>
      </c>
      <c r="F260" s="18" t="s">
        <v>514</v>
      </c>
      <c r="G260" s="18" t="s">
        <v>364</v>
      </c>
      <c r="H260" s="234">
        <v>44760</v>
      </c>
    </row>
    <row r="261" spans="1:8" ht="32.1" customHeight="1" x14ac:dyDescent="0.25">
      <c r="A261" s="231" t="s">
        <v>291</v>
      </c>
      <c r="B261" s="18">
        <v>1</v>
      </c>
      <c r="C261" s="233" t="s">
        <v>347</v>
      </c>
      <c r="D261" s="233" t="s">
        <v>504</v>
      </c>
      <c r="E261" s="18" t="s">
        <v>324</v>
      </c>
      <c r="F261" s="18" t="s">
        <v>319</v>
      </c>
      <c r="G261" s="18" t="s">
        <v>364</v>
      </c>
      <c r="H261" s="234">
        <v>44823</v>
      </c>
    </row>
    <row r="262" spans="1:8" ht="32.1" customHeight="1" x14ac:dyDescent="0.25">
      <c r="A262" s="231" t="s">
        <v>291</v>
      </c>
      <c r="B262" s="18">
        <v>2</v>
      </c>
      <c r="C262" s="233" t="s">
        <v>347</v>
      </c>
      <c r="D262" s="233" t="s">
        <v>504</v>
      </c>
      <c r="E262" s="18" t="s">
        <v>324</v>
      </c>
      <c r="F262" s="18" t="s">
        <v>514</v>
      </c>
      <c r="G262" s="18" t="s">
        <v>345</v>
      </c>
      <c r="H262" s="234">
        <v>44761</v>
      </c>
    </row>
    <row r="263" spans="1:8" ht="32.1" customHeight="1" x14ac:dyDescent="0.25">
      <c r="A263" s="231" t="s">
        <v>291</v>
      </c>
      <c r="B263" s="18">
        <v>2</v>
      </c>
      <c r="C263" s="233" t="s">
        <v>347</v>
      </c>
      <c r="D263" s="233" t="s">
        <v>504</v>
      </c>
      <c r="E263" s="18" t="s">
        <v>324</v>
      </c>
      <c r="F263" s="18" t="s">
        <v>319</v>
      </c>
      <c r="G263" s="18" t="s">
        <v>345</v>
      </c>
      <c r="H263" s="234">
        <v>44795</v>
      </c>
    </row>
    <row r="264" spans="1:8" ht="32.1" customHeight="1" x14ac:dyDescent="0.25">
      <c r="A264" s="231" t="s">
        <v>291</v>
      </c>
      <c r="B264" s="18">
        <v>1</v>
      </c>
      <c r="C264" s="233" t="s">
        <v>327</v>
      </c>
      <c r="D264" s="233" t="s">
        <v>505</v>
      </c>
      <c r="E264" s="18" t="s">
        <v>324</v>
      </c>
      <c r="F264" s="18" t="s">
        <v>319</v>
      </c>
      <c r="G264" s="18" t="s">
        <v>364</v>
      </c>
      <c r="H264" s="234">
        <v>44795</v>
      </c>
    </row>
    <row r="265" spans="1:8" ht="32.1" customHeight="1" x14ac:dyDescent="0.25">
      <c r="A265" s="231" t="s">
        <v>291</v>
      </c>
      <c r="B265" s="18">
        <v>1</v>
      </c>
      <c r="C265" s="233" t="s">
        <v>327</v>
      </c>
      <c r="D265" s="233" t="s">
        <v>505</v>
      </c>
      <c r="E265" s="18" t="s">
        <v>318</v>
      </c>
      <c r="F265" s="18" t="s">
        <v>319</v>
      </c>
      <c r="G265" s="18" t="s">
        <v>364</v>
      </c>
      <c r="H265" s="234">
        <v>44761</v>
      </c>
    </row>
    <row r="266" spans="1:8" ht="32.1" customHeight="1" x14ac:dyDescent="0.25">
      <c r="A266" s="231" t="s">
        <v>291</v>
      </c>
      <c r="B266" s="18">
        <v>2</v>
      </c>
      <c r="C266" s="233" t="s">
        <v>327</v>
      </c>
      <c r="D266" s="233" t="s">
        <v>505</v>
      </c>
      <c r="E266" s="18" t="s">
        <v>324</v>
      </c>
      <c r="F266" s="18" t="s">
        <v>319</v>
      </c>
      <c r="G266" s="18" t="s">
        <v>345</v>
      </c>
      <c r="H266" s="234">
        <v>44823</v>
      </c>
    </row>
    <row r="267" spans="1:8" ht="32.1" customHeight="1" x14ac:dyDescent="0.25">
      <c r="A267" s="231" t="s">
        <v>291</v>
      </c>
      <c r="B267" s="18">
        <v>2</v>
      </c>
      <c r="C267" s="233" t="s">
        <v>327</v>
      </c>
      <c r="D267" s="233" t="s">
        <v>505</v>
      </c>
      <c r="E267" s="18" t="s">
        <v>318</v>
      </c>
      <c r="F267" s="18" t="s">
        <v>319</v>
      </c>
      <c r="G267" s="18" t="s">
        <v>345</v>
      </c>
      <c r="H267" s="234">
        <v>44761</v>
      </c>
    </row>
    <row r="268" spans="1:8" ht="32.1" customHeight="1" x14ac:dyDescent="0.25">
      <c r="A268" s="231" t="s">
        <v>291</v>
      </c>
      <c r="B268" s="18">
        <v>3</v>
      </c>
      <c r="C268" s="233" t="s">
        <v>327</v>
      </c>
      <c r="D268" s="233" t="s">
        <v>505</v>
      </c>
      <c r="E268" s="18" t="s">
        <v>324</v>
      </c>
      <c r="F268" s="18" t="s">
        <v>319</v>
      </c>
      <c r="G268" s="18" t="s">
        <v>322</v>
      </c>
      <c r="H268" s="234">
        <v>44795</v>
      </c>
    </row>
    <row r="269" spans="1:8" ht="32.1" customHeight="1" x14ac:dyDescent="0.25">
      <c r="A269" s="231" t="s">
        <v>291</v>
      </c>
      <c r="B269" s="18">
        <v>3</v>
      </c>
      <c r="C269" s="233" t="s">
        <v>327</v>
      </c>
      <c r="D269" s="233" t="s">
        <v>505</v>
      </c>
      <c r="E269" s="18" t="s">
        <v>318</v>
      </c>
      <c r="F269" s="18" t="s">
        <v>319</v>
      </c>
      <c r="G269" s="18" t="s">
        <v>322</v>
      </c>
      <c r="H269" s="234">
        <v>44795</v>
      </c>
    </row>
    <row r="270" spans="1:8" ht="32.1" customHeight="1" x14ac:dyDescent="0.25">
      <c r="A270" s="231" t="s">
        <v>291</v>
      </c>
      <c r="B270" s="18">
        <v>1</v>
      </c>
      <c r="C270" s="233" t="s">
        <v>327</v>
      </c>
      <c r="D270" s="233" t="s">
        <v>506</v>
      </c>
      <c r="E270" s="18" t="s">
        <v>324</v>
      </c>
      <c r="F270" s="18" t="s">
        <v>319</v>
      </c>
      <c r="G270" s="18" t="s">
        <v>364</v>
      </c>
      <c r="H270" s="234">
        <v>44795</v>
      </c>
    </row>
    <row r="271" spans="1:8" ht="32.1" customHeight="1" x14ac:dyDescent="0.25">
      <c r="A271" s="231" t="s">
        <v>291</v>
      </c>
      <c r="B271" s="18">
        <v>1</v>
      </c>
      <c r="C271" s="233" t="s">
        <v>327</v>
      </c>
      <c r="D271" s="233" t="s">
        <v>506</v>
      </c>
      <c r="E271" s="18" t="s">
        <v>318</v>
      </c>
      <c r="F271" s="18" t="s">
        <v>319</v>
      </c>
      <c r="G271" s="18" t="s">
        <v>364</v>
      </c>
      <c r="H271" s="234">
        <v>44795</v>
      </c>
    </row>
    <row r="272" spans="1:8" ht="32.1" customHeight="1" x14ac:dyDescent="0.25">
      <c r="A272" s="231" t="s">
        <v>291</v>
      </c>
      <c r="B272" s="18">
        <v>2</v>
      </c>
      <c r="C272" s="233" t="s">
        <v>327</v>
      </c>
      <c r="D272" s="233" t="s">
        <v>506</v>
      </c>
      <c r="E272" s="18" t="s">
        <v>324</v>
      </c>
      <c r="F272" s="18" t="s">
        <v>319</v>
      </c>
      <c r="G272" s="18" t="s">
        <v>345</v>
      </c>
      <c r="H272" s="234">
        <v>44823</v>
      </c>
    </row>
    <row r="273" spans="1:8" ht="32.1" customHeight="1" x14ac:dyDescent="0.25">
      <c r="A273" s="231" t="s">
        <v>291</v>
      </c>
      <c r="B273" s="18">
        <v>2</v>
      </c>
      <c r="C273" s="233" t="s">
        <v>327</v>
      </c>
      <c r="D273" s="233" t="s">
        <v>506</v>
      </c>
      <c r="E273" s="18" t="s">
        <v>318</v>
      </c>
      <c r="F273" s="18" t="s">
        <v>319</v>
      </c>
      <c r="G273" s="18" t="s">
        <v>345</v>
      </c>
      <c r="H273" s="234">
        <v>44795</v>
      </c>
    </row>
    <row r="274" spans="1:8" ht="32.1" customHeight="1" x14ac:dyDescent="0.25">
      <c r="A274" s="231" t="s">
        <v>291</v>
      </c>
      <c r="B274" s="18">
        <v>1</v>
      </c>
      <c r="C274" s="233" t="s">
        <v>327</v>
      </c>
      <c r="D274" s="233" t="s">
        <v>507</v>
      </c>
      <c r="E274" s="18" t="s">
        <v>324</v>
      </c>
      <c r="F274" s="18" t="s">
        <v>319</v>
      </c>
      <c r="G274" s="18" t="s">
        <v>364</v>
      </c>
      <c r="H274" s="234">
        <v>44823</v>
      </c>
    </row>
    <row r="275" spans="1:8" ht="32.1" customHeight="1" x14ac:dyDescent="0.25">
      <c r="A275" s="231" t="s">
        <v>291</v>
      </c>
      <c r="B275" s="18">
        <v>1</v>
      </c>
      <c r="C275" s="233" t="s">
        <v>327</v>
      </c>
      <c r="D275" s="233" t="s">
        <v>507</v>
      </c>
      <c r="E275" s="18" t="s">
        <v>318</v>
      </c>
      <c r="F275" s="18" t="s">
        <v>319</v>
      </c>
      <c r="G275" s="18" t="s">
        <v>364</v>
      </c>
      <c r="H275" s="234">
        <v>44823</v>
      </c>
    </row>
    <row r="276" spans="1:8" ht="32.1" customHeight="1" x14ac:dyDescent="0.25">
      <c r="A276" s="231" t="s">
        <v>291</v>
      </c>
      <c r="B276" s="18">
        <v>2</v>
      </c>
      <c r="C276" s="233" t="s">
        <v>327</v>
      </c>
      <c r="D276" s="233" t="s">
        <v>507</v>
      </c>
      <c r="E276" s="18" t="s">
        <v>324</v>
      </c>
      <c r="F276" s="18" t="s">
        <v>319</v>
      </c>
      <c r="G276" s="18" t="s">
        <v>345</v>
      </c>
      <c r="H276" s="234">
        <v>44823</v>
      </c>
    </row>
    <row r="277" spans="1:8" ht="32.1" customHeight="1" x14ac:dyDescent="0.25">
      <c r="A277" s="231" t="s">
        <v>291</v>
      </c>
      <c r="B277" s="18">
        <v>2</v>
      </c>
      <c r="C277" s="233" t="s">
        <v>327</v>
      </c>
      <c r="D277" s="233" t="s">
        <v>507</v>
      </c>
      <c r="E277" s="18" t="s">
        <v>318</v>
      </c>
      <c r="F277" s="18" t="s">
        <v>319</v>
      </c>
      <c r="G277" s="18" t="s">
        <v>345</v>
      </c>
      <c r="H277" s="234">
        <v>44795</v>
      </c>
    </row>
    <row r="278" spans="1:8" ht="32.1" customHeight="1" x14ac:dyDescent="0.25">
      <c r="A278" s="231" t="s">
        <v>291</v>
      </c>
      <c r="B278" s="18">
        <v>3</v>
      </c>
      <c r="C278" s="233" t="s">
        <v>327</v>
      </c>
      <c r="D278" s="233" t="s">
        <v>411</v>
      </c>
      <c r="E278" s="18" t="s">
        <v>324</v>
      </c>
      <c r="F278" s="18" t="s">
        <v>319</v>
      </c>
      <c r="G278" s="18" t="s">
        <v>322</v>
      </c>
      <c r="H278" s="234">
        <v>44795</v>
      </c>
    </row>
    <row r="279" spans="1:8" ht="32.1" customHeight="1" x14ac:dyDescent="0.25">
      <c r="A279" s="231" t="s">
        <v>291</v>
      </c>
      <c r="B279" s="18">
        <v>3</v>
      </c>
      <c r="C279" s="233" t="s">
        <v>327</v>
      </c>
      <c r="D279" s="233" t="s">
        <v>411</v>
      </c>
      <c r="E279" s="18" t="s">
        <v>318</v>
      </c>
      <c r="F279" s="18" t="s">
        <v>319</v>
      </c>
      <c r="G279" s="18" t="s">
        <v>322</v>
      </c>
      <c r="H279" s="234">
        <v>44823</v>
      </c>
    </row>
    <row r="280" spans="1:8" ht="32.1" customHeight="1" x14ac:dyDescent="0.25">
      <c r="A280" s="231" t="s">
        <v>291</v>
      </c>
      <c r="B280" s="18">
        <v>1</v>
      </c>
      <c r="C280" s="233" t="s">
        <v>327</v>
      </c>
      <c r="D280" s="233" t="s">
        <v>508</v>
      </c>
      <c r="E280" s="18" t="s">
        <v>324</v>
      </c>
      <c r="F280" s="18" t="s">
        <v>319</v>
      </c>
      <c r="G280" s="18" t="s">
        <v>364</v>
      </c>
      <c r="H280" s="234">
        <v>44823</v>
      </c>
    </row>
    <row r="281" spans="1:8" ht="32.1" customHeight="1" x14ac:dyDescent="0.25">
      <c r="A281" s="231" t="s">
        <v>291</v>
      </c>
      <c r="B281" s="18">
        <v>1</v>
      </c>
      <c r="C281" s="233" t="s">
        <v>327</v>
      </c>
      <c r="D281" s="233" t="s">
        <v>508</v>
      </c>
      <c r="E281" s="18" t="s">
        <v>318</v>
      </c>
      <c r="F281" s="18" t="s">
        <v>319</v>
      </c>
      <c r="G281" s="18" t="s">
        <v>364</v>
      </c>
      <c r="H281" s="234">
        <v>44823</v>
      </c>
    </row>
    <row r="282" spans="1:8" ht="32.1" customHeight="1" x14ac:dyDescent="0.25">
      <c r="A282" s="231" t="s">
        <v>291</v>
      </c>
      <c r="B282" s="18">
        <v>2</v>
      </c>
      <c r="C282" s="233" t="s">
        <v>327</v>
      </c>
      <c r="D282" s="233" t="s">
        <v>509</v>
      </c>
      <c r="E282" s="18" t="s">
        <v>324</v>
      </c>
      <c r="F282" s="18" t="s">
        <v>319</v>
      </c>
      <c r="G282" s="18" t="s">
        <v>345</v>
      </c>
      <c r="H282" s="234">
        <v>44795</v>
      </c>
    </row>
    <row r="283" spans="1:8" ht="32.1" customHeight="1" x14ac:dyDescent="0.25">
      <c r="A283" s="231" t="s">
        <v>291</v>
      </c>
      <c r="B283" s="18">
        <v>2</v>
      </c>
      <c r="C283" s="233" t="s">
        <v>327</v>
      </c>
      <c r="D283" s="233" t="s">
        <v>509</v>
      </c>
      <c r="E283" s="18" t="s">
        <v>318</v>
      </c>
      <c r="F283" s="18" t="s">
        <v>319</v>
      </c>
      <c r="G283" s="18" t="s">
        <v>345</v>
      </c>
      <c r="H283" s="234">
        <v>44795</v>
      </c>
    </row>
    <row r="284" spans="1:8" ht="32.1" customHeight="1" x14ac:dyDescent="0.25">
      <c r="A284" s="231" t="s">
        <v>291</v>
      </c>
      <c r="B284" s="18">
        <v>1</v>
      </c>
      <c r="C284" s="233" t="s">
        <v>327</v>
      </c>
      <c r="D284" s="233" t="s">
        <v>415</v>
      </c>
      <c r="E284" s="18" t="s">
        <v>324</v>
      </c>
      <c r="F284" s="18" t="s">
        <v>514</v>
      </c>
      <c r="G284" s="18" t="s">
        <v>364</v>
      </c>
      <c r="H284" s="234">
        <v>44795</v>
      </c>
    </row>
    <row r="285" spans="1:8" ht="32.1" customHeight="1" x14ac:dyDescent="0.25">
      <c r="A285" s="231" t="s">
        <v>291</v>
      </c>
      <c r="B285" s="18">
        <v>1</v>
      </c>
      <c r="C285" s="233" t="s">
        <v>327</v>
      </c>
      <c r="D285" s="233" t="s">
        <v>415</v>
      </c>
      <c r="E285" s="18" t="s">
        <v>318</v>
      </c>
      <c r="F285" s="18" t="s">
        <v>514</v>
      </c>
      <c r="G285" s="18" t="s">
        <v>364</v>
      </c>
      <c r="H285" s="234">
        <v>44795</v>
      </c>
    </row>
    <row r="286" spans="1:8" ht="32.1" customHeight="1" x14ac:dyDescent="0.25">
      <c r="A286" s="231" t="s">
        <v>291</v>
      </c>
      <c r="B286" s="18">
        <v>2</v>
      </c>
      <c r="C286" s="233" t="s">
        <v>327</v>
      </c>
      <c r="D286" s="233" t="s">
        <v>415</v>
      </c>
      <c r="E286" s="18" t="s">
        <v>324</v>
      </c>
      <c r="F286" s="18" t="s">
        <v>514</v>
      </c>
      <c r="G286" s="18" t="s">
        <v>345</v>
      </c>
      <c r="H286" s="234">
        <v>44795</v>
      </c>
    </row>
    <row r="287" spans="1:8" ht="32.1" customHeight="1" x14ac:dyDescent="0.25">
      <c r="A287" s="231" t="s">
        <v>291</v>
      </c>
      <c r="B287" s="18">
        <v>2</v>
      </c>
      <c r="C287" s="233" t="s">
        <v>327</v>
      </c>
      <c r="D287" s="233" t="s">
        <v>415</v>
      </c>
      <c r="E287" s="18" t="s">
        <v>318</v>
      </c>
      <c r="F287" s="18" t="s">
        <v>514</v>
      </c>
      <c r="G287" s="18" t="s">
        <v>345</v>
      </c>
      <c r="H287" s="234">
        <v>44795</v>
      </c>
    </row>
    <row r="288" spans="1:8" ht="32.1" customHeight="1" x14ac:dyDescent="0.25">
      <c r="A288" s="231" t="s">
        <v>291</v>
      </c>
      <c r="B288" s="18">
        <v>1</v>
      </c>
      <c r="C288" s="233" t="s">
        <v>327</v>
      </c>
      <c r="D288" s="233" t="s">
        <v>393</v>
      </c>
      <c r="E288" s="18" t="s">
        <v>324</v>
      </c>
      <c r="F288" s="18" t="s">
        <v>514</v>
      </c>
      <c r="G288" s="18" t="s">
        <v>364</v>
      </c>
      <c r="H288" s="234">
        <v>44795</v>
      </c>
    </row>
    <row r="289" spans="1:8" ht="32.1" customHeight="1" x14ac:dyDescent="0.25">
      <c r="A289" s="231" t="s">
        <v>291</v>
      </c>
      <c r="B289" s="18">
        <v>2</v>
      </c>
      <c r="C289" s="233" t="s">
        <v>327</v>
      </c>
      <c r="D289" s="233" t="s">
        <v>393</v>
      </c>
      <c r="E289" s="18" t="s">
        <v>324</v>
      </c>
      <c r="F289" s="18" t="s">
        <v>514</v>
      </c>
      <c r="G289" s="18" t="s">
        <v>345</v>
      </c>
      <c r="H289" s="234">
        <v>44795</v>
      </c>
    </row>
    <row r="290" spans="1:8" ht="32.1" customHeight="1" x14ac:dyDescent="0.25">
      <c r="A290" s="231" t="s">
        <v>291</v>
      </c>
      <c r="B290" s="18">
        <v>1</v>
      </c>
      <c r="C290" s="233" t="s">
        <v>327</v>
      </c>
      <c r="D290" s="233" t="s">
        <v>510</v>
      </c>
      <c r="E290" s="18" t="s">
        <v>324</v>
      </c>
      <c r="F290" s="18" t="s">
        <v>319</v>
      </c>
      <c r="G290" s="18" t="s">
        <v>364</v>
      </c>
      <c r="H290" s="234">
        <v>44823</v>
      </c>
    </row>
    <row r="291" spans="1:8" ht="32.1" customHeight="1" x14ac:dyDescent="0.25">
      <c r="A291" s="231" t="s">
        <v>291</v>
      </c>
      <c r="B291" s="18">
        <v>2</v>
      </c>
      <c r="C291" s="233" t="s">
        <v>327</v>
      </c>
      <c r="D291" s="233" t="s">
        <v>510</v>
      </c>
      <c r="E291" s="18" t="s">
        <v>324</v>
      </c>
      <c r="F291" s="18" t="s">
        <v>319</v>
      </c>
      <c r="G291" s="18" t="s">
        <v>345</v>
      </c>
      <c r="H291" s="234">
        <v>44823</v>
      </c>
    </row>
    <row r="292" spans="1:8" ht="32.1" customHeight="1" x14ac:dyDescent="0.25">
      <c r="A292" s="231" t="s">
        <v>291</v>
      </c>
      <c r="B292" s="18">
        <v>1</v>
      </c>
      <c r="C292" s="233" t="s">
        <v>327</v>
      </c>
      <c r="D292" s="233" t="s">
        <v>511</v>
      </c>
      <c r="E292" s="18" t="s">
        <v>324</v>
      </c>
      <c r="F292" s="18" t="s">
        <v>319</v>
      </c>
      <c r="G292" s="18" t="s">
        <v>364</v>
      </c>
      <c r="H292" s="234">
        <v>44795</v>
      </c>
    </row>
    <row r="293" spans="1:8" ht="32.1" customHeight="1" x14ac:dyDescent="0.25">
      <c r="A293" s="231" t="s">
        <v>291</v>
      </c>
      <c r="B293" s="18">
        <v>1</v>
      </c>
      <c r="C293" s="233" t="s">
        <v>327</v>
      </c>
      <c r="D293" s="233" t="s">
        <v>511</v>
      </c>
      <c r="E293" s="18" t="s">
        <v>318</v>
      </c>
      <c r="F293" s="18" t="s">
        <v>319</v>
      </c>
      <c r="G293" s="18" t="s">
        <v>364</v>
      </c>
      <c r="H293" s="234">
        <v>44795</v>
      </c>
    </row>
    <row r="294" spans="1:8" ht="32.1" customHeight="1" x14ac:dyDescent="0.25">
      <c r="A294" s="231" t="s">
        <v>291</v>
      </c>
      <c r="B294" s="18">
        <v>1</v>
      </c>
      <c r="C294" s="233" t="s">
        <v>371</v>
      </c>
      <c r="D294" s="233" t="s">
        <v>512</v>
      </c>
      <c r="E294" s="18" t="s">
        <v>324</v>
      </c>
      <c r="F294" s="18" t="s">
        <v>319</v>
      </c>
      <c r="G294" s="18" t="s">
        <v>364</v>
      </c>
      <c r="H294" s="234">
        <v>44823</v>
      </c>
    </row>
    <row r="295" spans="1:8" ht="32.1" customHeight="1" x14ac:dyDescent="0.25">
      <c r="A295" s="231" t="s">
        <v>291</v>
      </c>
      <c r="B295" s="18">
        <v>2</v>
      </c>
      <c r="C295" s="233" t="s">
        <v>371</v>
      </c>
      <c r="D295" s="233" t="s">
        <v>512</v>
      </c>
      <c r="E295" s="18" t="s">
        <v>324</v>
      </c>
      <c r="F295" s="18" t="s">
        <v>319</v>
      </c>
      <c r="G295" s="18" t="s">
        <v>345</v>
      </c>
      <c r="H295" s="234">
        <v>44823</v>
      </c>
    </row>
    <row r="296" spans="1:8" ht="32.1" customHeight="1" x14ac:dyDescent="0.25">
      <c r="A296" s="231" t="s">
        <v>291</v>
      </c>
      <c r="B296" s="18">
        <v>1</v>
      </c>
      <c r="C296" s="233" t="s">
        <v>502</v>
      </c>
      <c r="D296" s="233" t="s">
        <v>503</v>
      </c>
      <c r="E296" s="18" t="s">
        <v>318</v>
      </c>
      <c r="F296" s="18" t="s">
        <v>319</v>
      </c>
      <c r="G296" s="18" t="s">
        <v>364</v>
      </c>
      <c r="H296" s="234">
        <v>44760</v>
      </c>
    </row>
    <row r="297" spans="1:8" ht="32.1" customHeight="1" x14ac:dyDescent="0.25">
      <c r="A297" s="231" t="s">
        <v>291</v>
      </c>
      <c r="B297" s="18">
        <v>1</v>
      </c>
      <c r="C297" s="233" t="s">
        <v>347</v>
      </c>
      <c r="D297" s="233" t="s">
        <v>504</v>
      </c>
      <c r="E297" s="18" t="s">
        <v>324</v>
      </c>
      <c r="F297" s="18" t="s">
        <v>319</v>
      </c>
      <c r="G297" s="18" t="s">
        <v>364</v>
      </c>
      <c r="H297" s="234">
        <v>44761</v>
      </c>
    </row>
    <row r="298" spans="1:8" ht="32.1" customHeight="1" x14ac:dyDescent="0.25">
      <c r="A298" s="231" t="s">
        <v>291</v>
      </c>
      <c r="B298" s="18">
        <v>1</v>
      </c>
      <c r="C298" s="233" t="s">
        <v>347</v>
      </c>
      <c r="D298" s="233" t="s">
        <v>504</v>
      </c>
      <c r="E298" s="18" t="s">
        <v>318</v>
      </c>
      <c r="F298" s="18" t="s">
        <v>319</v>
      </c>
      <c r="G298" s="18" t="s">
        <v>364</v>
      </c>
      <c r="H298" s="234">
        <v>44761</v>
      </c>
    </row>
    <row r="299" spans="1:8" ht="32.1" customHeight="1" x14ac:dyDescent="0.25">
      <c r="A299" s="231" t="s">
        <v>291</v>
      </c>
      <c r="B299" s="18">
        <v>2</v>
      </c>
      <c r="C299" s="233" t="s">
        <v>347</v>
      </c>
      <c r="D299" s="233" t="s">
        <v>504</v>
      </c>
      <c r="E299" s="18" t="s">
        <v>324</v>
      </c>
      <c r="F299" s="18" t="s">
        <v>319</v>
      </c>
      <c r="G299" s="18" t="s">
        <v>345</v>
      </c>
      <c r="H299" s="234">
        <v>44838</v>
      </c>
    </row>
    <row r="300" spans="1:8" ht="32.1" customHeight="1" x14ac:dyDescent="0.25">
      <c r="A300" s="231" t="s">
        <v>291</v>
      </c>
      <c r="B300" s="18">
        <v>2</v>
      </c>
      <c r="C300" s="233" t="s">
        <v>347</v>
      </c>
      <c r="D300" s="233" t="s">
        <v>504</v>
      </c>
      <c r="E300" s="18" t="s">
        <v>318</v>
      </c>
      <c r="F300" s="18" t="s">
        <v>319</v>
      </c>
      <c r="G300" s="18" t="s">
        <v>345</v>
      </c>
      <c r="H300" s="234">
        <v>44761</v>
      </c>
    </row>
    <row r="301" spans="1:8" ht="32.1" customHeight="1" x14ac:dyDescent="0.25">
      <c r="A301" s="231" t="s">
        <v>291</v>
      </c>
      <c r="B301" s="18">
        <v>1</v>
      </c>
      <c r="C301" s="233" t="s">
        <v>372</v>
      </c>
      <c r="D301" s="233" t="s">
        <v>515</v>
      </c>
      <c r="E301" s="18" t="s">
        <v>324</v>
      </c>
      <c r="F301" s="18" t="s">
        <v>319</v>
      </c>
      <c r="G301" s="18" t="s">
        <v>364</v>
      </c>
      <c r="H301" s="234">
        <v>44761</v>
      </c>
    </row>
    <row r="302" spans="1:8" ht="32.1" customHeight="1" x14ac:dyDescent="0.25">
      <c r="A302" s="231" t="s">
        <v>291</v>
      </c>
      <c r="B302" s="18">
        <v>1</v>
      </c>
      <c r="C302" s="233" t="s">
        <v>372</v>
      </c>
      <c r="D302" s="233" t="s">
        <v>515</v>
      </c>
      <c r="E302" s="18" t="s">
        <v>318</v>
      </c>
      <c r="F302" s="18" t="s">
        <v>319</v>
      </c>
      <c r="G302" s="18" t="s">
        <v>364</v>
      </c>
      <c r="H302" s="234">
        <v>44761</v>
      </c>
    </row>
    <row r="303" spans="1:8" ht="32.1" customHeight="1" x14ac:dyDescent="0.25">
      <c r="A303" s="231" t="s">
        <v>291</v>
      </c>
      <c r="B303" s="18">
        <v>1</v>
      </c>
      <c r="C303" s="233" t="s">
        <v>327</v>
      </c>
      <c r="D303" s="233" t="s">
        <v>505</v>
      </c>
      <c r="E303" s="18" t="s">
        <v>318</v>
      </c>
      <c r="F303" s="18" t="s">
        <v>319</v>
      </c>
      <c r="G303" s="18" t="s">
        <v>364</v>
      </c>
      <c r="H303" s="234">
        <v>44761</v>
      </c>
    </row>
    <row r="304" spans="1:8" ht="32.1" customHeight="1" x14ac:dyDescent="0.25">
      <c r="A304" s="231" t="s">
        <v>291</v>
      </c>
      <c r="B304" s="18">
        <v>2</v>
      </c>
      <c r="C304" s="233" t="s">
        <v>327</v>
      </c>
      <c r="D304" s="233" t="s">
        <v>505</v>
      </c>
      <c r="E304" s="18" t="s">
        <v>318</v>
      </c>
      <c r="F304" s="18" t="s">
        <v>319</v>
      </c>
      <c r="G304" s="18" t="s">
        <v>345</v>
      </c>
      <c r="H304" s="234">
        <v>44761</v>
      </c>
    </row>
    <row r="305" spans="1:8" ht="32.1" customHeight="1" x14ac:dyDescent="0.25">
      <c r="A305" s="231" t="s">
        <v>291</v>
      </c>
      <c r="B305" s="18">
        <v>3</v>
      </c>
      <c r="C305" s="233" t="s">
        <v>327</v>
      </c>
      <c r="D305" s="233" t="s">
        <v>428</v>
      </c>
      <c r="E305" s="18" t="s">
        <v>324</v>
      </c>
      <c r="F305" s="18" t="s">
        <v>319</v>
      </c>
      <c r="G305" s="18" t="s">
        <v>322</v>
      </c>
      <c r="H305" s="234">
        <v>44761</v>
      </c>
    </row>
    <row r="306" spans="1:8" ht="32.1" customHeight="1" x14ac:dyDescent="0.25">
      <c r="A306" s="231" t="s">
        <v>291</v>
      </c>
      <c r="B306" s="18">
        <v>3</v>
      </c>
      <c r="C306" s="233" t="s">
        <v>327</v>
      </c>
      <c r="D306" s="233" t="s">
        <v>428</v>
      </c>
      <c r="E306" s="18" t="s">
        <v>318</v>
      </c>
      <c r="F306" s="18" t="s">
        <v>319</v>
      </c>
      <c r="G306" s="18" t="s">
        <v>322</v>
      </c>
      <c r="H306" s="234">
        <v>44761</v>
      </c>
    </row>
    <row r="307" spans="1:8" ht="32.1" customHeight="1" x14ac:dyDescent="0.25">
      <c r="A307" s="231" t="s">
        <v>291</v>
      </c>
      <c r="B307" s="18">
        <v>3</v>
      </c>
      <c r="C307" s="233" t="s">
        <v>327</v>
      </c>
      <c r="D307" s="233" t="s">
        <v>516</v>
      </c>
      <c r="E307" s="18" t="s">
        <v>318</v>
      </c>
      <c r="F307" s="18" t="s">
        <v>319</v>
      </c>
      <c r="G307" s="18" t="s">
        <v>322</v>
      </c>
      <c r="H307" s="234">
        <v>44761</v>
      </c>
    </row>
    <row r="308" spans="1:8" ht="32.1" customHeight="1" x14ac:dyDescent="0.25">
      <c r="A308" s="231" t="s">
        <v>291</v>
      </c>
      <c r="B308" s="18">
        <v>3</v>
      </c>
      <c r="C308" s="233" t="s">
        <v>327</v>
      </c>
      <c r="D308" s="233" t="s">
        <v>517</v>
      </c>
      <c r="E308" s="18" t="s">
        <v>318</v>
      </c>
      <c r="F308" s="18" t="s">
        <v>319</v>
      </c>
      <c r="G308" s="18" t="s">
        <v>322</v>
      </c>
      <c r="H308" s="234">
        <v>44761</v>
      </c>
    </row>
    <row r="309" spans="1:8" ht="32.1" customHeight="1" x14ac:dyDescent="0.25">
      <c r="A309" s="231" t="s">
        <v>291</v>
      </c>
      <c r="B309" s="18">
        <v>1</v>
      </c>
      <c r="C309" s="233" t="s">
        <v>327</v>
      </c>
      <c r="D309" s="233" t="s">
        <v>518</v>
      </c>
      <c r="E309" s="18" t="s">
        <v>318</v>
      </c>
      <c r="F309" s="18" t="s">
        <v>319</v>
      </c>
      <c r="G309" s="18" t="s">
        <v>364</v>
      </c>
      <c r="H309" s="234">
        <v>44761</v>
      </c>
    </row>
    <row r="310" spans="1:8" ht="32.1" customHeight="1" x14ac:dyDescent="0.25">
      <c r="A310" s="231" t="s">
        <v>291</v>
      </c>
      <c r="B310" s="18">
        <v>2</v>
      </c>
      <c r="C310" s="233" t="s">
        <v>327</v>
      </c>
      <c r="D310" s="233" t="s">
        <v>518</v>
      </c>
      <c r="E310" s="18" t="s">
        <v>318</v>
      </c>
      <c r="F310" s="18" t="s">
        <v>319</v>
      </c>
      <c r="G310" s="18" t="s">
        <v>345</v>
      </c>
      <c r="H310" s="234">
        <v>44761</v>
      </c>
    </row>
    <row r="311" spans="1:8" ht="32.1" customHeight="1" x14ac:dyDescent="0.25">
      <c r="A311" s="231" t="s">
        <v>291</v>
      </c>
      <c r="B311" s="18">
        <v>3</v>
      </c>
      <c r="C311" s="233" t="s">
        <v>327</v>
      </c>
      <c r="D311" s="233" t="s">
        <v>518</v>
      </c>
      <c r="E311" s="18" t="s">
        <v>318</v>
      </c>
      <c r="F311" s="18" t="s">
        <v>319</v>
      </c>
      <c r="G311" s="18" t="s">
        <v>322</v>
      </c>
      <c r="H311" s="234">
        <v>44761</v>
      </c>
    </row>
    <row r="312" spans="1:8" ht="32.1" customHeight="1" x14ac:dyDescent="0.25">
      <c r="A312" s="231" t="s">
        <v>291</v>
      </c>
      <c r="B312" s="18">
        <v>1</v>
      </c>
      <c r="C312" s="233" t="s">
        <v>327</v>
      </c>
      <c r="D312" s="233" t="s">
        <v>411</v>
      </c>
      <c r="E312" s="18" t="s">
        <v>318</v>
      </c>
      <c r="F312" s="18" t="s">
        <v>319</v>
      </c>
      <c r="G312" s="18" t="s">
        <v>364</v>
      </c>
      <c r="H312" s="234">
        <v>44761</v>
      </c>
    </row>
    <row r="313" spans="1:8" ht="32.1" customHeight="1" x14ac:dyDescent="0.25">
      <c r="A313" s="231" t="s">
        <v>291</v>
      </c>
      <c r="B313" s="18">
        <v>1</v>
      </c>
      <c r="C313" s="233" t="s">
        <v>327</v>
      </c>
      <c r="D313" s="233" t="s">
        <v>415</v>
      </c>
      <c r="E313" s="18" t="s">
        <v>318</v>
      </c>
      <c r="F313" s="18" t="s">
        <v>319</v>
      </c>
      <c r="G313" s="18" t="s">
        <v>364</v>
      </c>
      <c r="H313" s="234">
        <v>44761</v>
      </c>
    </row>
    <row r="314" spans="1:8" ht="32.1" customHeight="1" x14ac:dyDescent="0.25">
      <c r="A314" s="231" t="s">
        <v>291</v>
      </c>
      <c r="B314" s="18">
        <v>2</v>
      </c>
      <c r="C314" s="233" t="s">
        <v>327</v>
      </c>
      <c r="D314" s="233" t="s">
        <v>415</v>
      </c>
      <c r="E314" s="18" t="s">
        <v>318</v>
      </c>
      <c r="F314" s="18" t="s">
        <v>319</v>
      </c>
      <c r="G314" s="18" t="s">
        <v>345</v>
      </c>
      <c r="H314" s="234">
        <v>44761</v>
      </c>
    </row>
    <row r="315" spans="1:8" ht="32.1" customHeight="1" x14ac:dyDescent="0.25">
      <c r="A315" s="231" t="s">
        <v>291</v>
      </c>
      <c r="B315" s="18">
        <v>1</v>
      </c>
      <c r="C315" s="233" t="s">
        <v>327</v>
      </c>
      <c r="D315" s="233" t="s">
        <v>417</v>
      </c>
      <c r="E315" s="18" t="s">
        <v>318</v>
      </c>
      <c r="F315" s="18" t="s">
        <v>319</v>
      </c>
      <c r="G315" s="18" t="s">
        <v>364</v>
      </c>
      <c r="H315" s="234">
        <v>44761</v>
      </c>
    </row>
    <row r="316" spans="1:8" ht="32.1" customHeight="1" x14ac:dyDescent="0.25">
      <c r="A316" s="231" t="s">
        <v>291</v>
      </c>
      <c r="B316" s="18">
        <v>2</v>
      </c>
      <c r="C316" s="233" t="s">
        <v>327</v>
      </c>
      <c r="D316" s="233" t="s">
        <v>417</v>
      </c>
      <c r="E316" s="18" t="s">
        <v>318</v>
      </c>
      <c r="F316" s="18" t="s">
        <v>319</v>
      </c>
      <c r="G316" s="18" t="s">
        <v>345</v>
      </c>
      <c r="H316" s="234">
        <v>44761</v>
      </c>
    </row>
    <row r="317" spans="1:8" ht="32.1" customHeight="1" x14ac:dyDescent="0.25">
      <c r="A317" s="231" t="s">
        <v>291</v>
      </c>
      <c r="B317" s="18">
        <v>1</v>
      </c>
      <c r="C317" s="233" t="s">
        <v>327</v>
      </c>
      <c r="D317" s="233" t="s">
        <v>416</v>
      </c>
      <c r="E317" s="18" t="s">
        <v>318</v>
      </c>
      <c r="F317" s="18" t="s">
        <v>319</v>
      </c>
      <c r="G317" s="18" t="s">
        <v>364</v>
      </c>
      <c r="H317" s="234">
        <v>44761</v>
      </c>
    </row>
    <row r="318" spans="1:8" ht="32.1" customHeight="1" x14ac:dyDescent="0.25">
      <c r="A318" s="231" t="s">
        <v>291</v>
      </c>
      <c r="B318" s="18">
        <v>2</v>
      </c>
      <c r="C318" s="233" t="s">
        <v>327</v>
      </c>
      <c r="D318" s="233" t="s">
        <v>416</v>
      </c>
      <c r="E318" s="18" t="s">
        <v>318</v>
      </c>
      <c r="F318" s="18" t="s">
        <v>319</v>
      </c>
      <c r="G318" s="18" t="s">
        <v>345</v>
      </c>
      <c r="H318" s="234">
        <v>44761</v>
      </c>
    </row>
    <row r="319" spans="1:8" ht="32.1" customHeight="1" x14ac:dyDescent="0.25">
      <c r="A319" s="231" t="s">
        <v>291</v>
      </c>
      <c r="B319" s="18">
        <v>1</v>
      </c>
      <c r="C319" s="233" t="s">
        <v>327</v>
      </c>
      <c r="D319" s="233" t="s">
        <v>510</v>
      </c>
      <c r="E319" s="18" t="s">
        <v>318</v>
      </c>
      <c r="F319" s="18" t="s">
        <v>319</v>
      </c>
      <c r="G319" s="18" t="s">
        <v>364</v>
      </c>
      <c r="H319" s="234">
        <v>44761</v>
      </c>
    </row>
    <row r="320" spans="1:8" ht="32.1" customHeight="1" x14ac:dyDescent="0.25">
      <c r="A320" s="231" t="s">
        <v>291</v>
      </c>
      <c r="B320" s="18">
        <v>2</v>
      </c>
      <c r="C320" s="233" t="s">
        <v>327</v>
      </c>
      <c r="D320" s="233" t="s">
        <v>510</v>
      </c>
      <c r="E320" s="18" t="s">
        <v>318</v>
      </c>
      <c r="F320" s="18" t="s">
        <v>319</v>
      </c>
      <c r="G320" s="18" t="s">
        <v>345</v>
      </c>
      <c r="H320" s="234">
        <v>44761</v>
      </c>
    </row>
    <row r="321" spans="1:8" ht="32.1" customHeight="1" x14ac:dyDescent="0.25">
      <c r="A321" s="231" t="s">
        <v>291</v>
      </c>
      <c r="B321" s="18">
        <v>1</v>
      </c>
      <c r="C321" s="233" t="s">
        <v>327</v>
      </c>
      <c r="D321" s="233" t="s">
        <v>419</v>
      </c>
      <c r="E321" s="18" t="s">
        <v>318</v>
      </c>
      <c r="F321" s="18" t="s">
        <v>319</v>
      </c>
      <c r="G321" s="18" t="s">
        <v>364</v>
      </c>
      <c r="H321" s="234">
        <v>44761</v>
      </c>
    </row>
    <row r="322" spans="1:8" ht="32.1" customHeight="1" x14ac:dyDescent="0.25">
      <c r="A322" s="231" t="s">
        <v>291</v>
      </c>
      <c r="B322" s="18">
        <v>1</v>
      </c>
      <c r="C322" s="233" t="s">
        <v>327</v>
      </c>
      <c r="D322" s="233" t="s">
        <v>418</v>
      </c>
      <c r="E322" s="18" t="s">
        <v>318</v>
      </c>
      <c r="F322" s="18" t="s">
        <v>319</v>
      </c>
      <c r="G322" s="18" t="s">
        <v>364</v>
      </c>
      <c r="H322" s="234">
        <v>44761</v>
      </c>
    </row>
    <row r="323" spans="1:8" ht="32.1" customHeight="1" x14ac:dyDescent="0.25">
      <c r="A323" s="231" t="s">
        <v>291</v>
      </c>
      <c r="B323" s="18">
        <v>2</v>
      </c>
      <c r="C323" s="233" t="s">
        <v>327</v>
      </c>
      <c r="D323" s="233" t="s">
        <v>519</v>
      </c>
      <c r="E323" s="18" t="s">
        <v>318</v>
      </c>
      <c r="F323" s="18" t="s">
        <v>319</v>
      </c>
      <c r="G323" s="18" t="s">
        <v>345</v>
      </c>
      <c r="H323" s="234">
        <v>44761</v>
      </c>
    </row>
    <row r="324" spans="1:8" ht="32.1" customHeight="1" x14ac:dyDescent="0.25">
      <c r="A324" s="231" t="s">
        <v>291</v>
      </c>
      <c r="B324" s="18">
        <v>1</v>
      </c>
      <c r="C324" s="233" t="s">
        <v>327</v>
      </c>
      <c r="D324" s="233" t="s">
        <v>520</v>
      </c>
      <c r="E324" s="18" t="s">
        <v>318</v>
      </c>
      <c r="F324" s="18" t="s">
        <v>319</v>
      </c>
      <c r="G324" s="18" t="s">
        <v>364</v>
      </c>
      <c r="H324" s="234">
        <v>44761</v>
      </c>
    </row>
    <row r="325" spans="1:8" ht="32.1" customHeight="1" x14ac:dyDescent="0.25">
      <c r="A325" s="231" t="s">
        <v>291</v>
      </c>
      <c r="B325" s="18">
        <v>2</v>
      </c>
      <c r="C325" s="233" t="s">
        <v>327</v>
      </c>
      <c r="D325" s="233" t="s">
        <v>520</v>
      </c>
      <c r="E325" s="18" t="s">
        <v>318</v>
      </c>
      <c r="F325" s="18" t="s">
        <v>319</v>
      </c>
      <c r="G325" s="18" t="s">
        <v>345</v>
      </c>
      <c r="H325" s="234">
        <v>44761</v>
      </c>
    </row>
    <row r="326" spans="1:8" ht="32.1" customHeight="1" x14ac:dyDescent="0.25">
      <c r="A326" s="231" t="s">
        <v>291</v>
      </c>
      <c r="B326" s="18">
        <v>1</v>
      </c>
      <c r="C326" s="233" t="s">
        <v>327</v>
      </c>
      <c r="D326" s="233" t="s">
        <v>421</v>
      </c>
      <c r="E326" s="18" t="s">
        <v>324</v>
      </c>
      <c r="F326" s="18" t="s">
        <v>319</v>
      </c>
      <c r="G326" s="18" t="s">
        <v>364</v>
      </c>
      <c r="H326" s="234">
        <v>44761</v>
      </c>
    </row>
    <row r="327" spans="1:8" ht="32.1" customHeight="1" x14ac:dyDescent="0.25">
      <c r="A327" s="231" t="s">
        <v>291</v>
      </c>
      <c r="B327" s="18">
        <v>1</v>
      </c>
      <c r="C327" s="233" t="s">
        <v>327</v>
      </c>
      <c r="D327" s="233" t="s">
        <v>421</v>
      </c>
      <c r="E327" s="18" t="s">
        <v>318</v>
      </c>
      <c r="F327" s="18" t="s">
        <v>319</v>
      </c>
      <c r="G327" s="18" t="s">
        <v>364</v>
      </c>
      <c r="H327" s="234">
        <v>44761</v>
      </c>
    </row>
    <row r="328" spans="1:8" ht="32.1" customHeight="1" x14ac:dyDescent="0.25">
      <c r="A328" s="231" t="s">
        <v>291</v>
      </c>
      <c r="B328" s="18">
        <v>2</v>
      </c>
      <c r="C328" s="233" t="s">
        <v>327</v>
      </c>
      <c r="D328" s="233" t="s">
        <v>421</v>
      </c>
      <c r="E328" s="18" t="s">
        <v>318</v>
      </c>
      <c r="F328" s="18" t="s">
        <v>319</v>
      </c>
      <c r="G328" s="18" t="s">
        <v>345</v>
      </c>
      <c r="H328" s="234">
        <v>44761</v>
      </c>
    </row>
    <row r="329" spans="1:8" ht="32.1" customHeight="1" x14ac:dyDescent="0.25">
      <c r="A329" s="231" t="s">
        <v>291</v>
      </c>
      <c r="B329" s="18">
        <v>1</v>
      </c>
      <c r="C329" s="233" t="s">
        <v>327</v>
      </c>
      <c r="D329" s="233" t="s">
        <v>422</v>
      </c>
      <c r="E329" s="18" t="s">
        <v>318</v>
      </c>
      <c r="F329" s="18" t="s">
        <v>319</v>
      </c>
      <c r="G329" s="18" t="s">
        <v>364</v>
      </c>
      <c r="H329" s="234">
        <v>44761</v>
      </c>
    </row>
    <row r="330" spans="1:8" ht="32.1" customHeight="1" x14ac:dyDescent="0.25">
      <c r="A330" s="231" t="s">
        <v>291</v>
      </c>
      <c r="B330" s="18">
        <v>2</v>
      </c>
      <c r="C330" s="233" t="s">
        <v>327</v>
      </c>
      <c r="D330" s="233" t="s">
        <v>422</v>
      </c>
      <c r="E330" s="18" t="s">
        <v>318</v>
      </c>
      <c r="F330" s="18" t="s">
        <v>319</v>
      </c>
      <c r="G330" s="18" t="s">
        <v>345</v>
      </c>
      <c r="H330" s="234">
        <v>44761</v>
      </c>
    </row>
    <row r="331" spans="1:8" ht="32.1" customHeight="1" x14ac:dyDescent="0.25">
      <c r="A331" s="231" t="s">
        <v>291</v>
      </c>
      <c r="B331" s="18">
        <v>1</v>
      </c>
      <c r="C331" s="233" t="s">
        <v>413</v>
      </c>
      <c r="D331" s="233" t="s">
        <v>414</v>
      </c>
      <c r="E331" s="18" t="s">
        <v>318</v>
      </c>
      <c r="F331" s="18" t="s">
        <v>319</v>
      </c>
      <c r="G331" s="18" t="s">
        <v>364</v>
      </c>
      <c r="H331" s="234">
        <v>44761</v>
      </c>
    </row>
    <row r="332" spans="1:8" ht="32.1" customHeight="1" x14ac:dyDescent="0.25">
      <c r="A332" s="231" t="s">
        <v>291</v>
      </c>
      <c r="B332" s="18">
        <v>3</v>
      </c>
      <c r="C332" s="233" t="s">
        <v>413</v>
      </c>
      <c r="D332" s="233" t="s">
        <v>521</v>
      </c>
      <c r="E332" s="18" t="s">
        <v>318</v>
      </c>
      <c r="F332" s="18" t="s">
        <v>319</v>
      </c>
      <c r="G332" s="18" t="s">
        <v>322</v>
      </c>
      <c r="H332" s="234">
        <v>44761</v>
      </c>
    </row>
  </sheetData>
  <autoFilter ref="A2:H332"/>
  <mergeCells count="1">
    <mergeCell ref="A1:H1"/>
  </mergeCells>
  <pageMargins left="0.7" right="0.7" top="0.75" bottom="0.75" header="0.3" footer="0.3"/>
  <pageSetup paperSize="9" scale="68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view="pageBreakPreview" zoomScaleNormal="100" zoomScaleSheetLayoutView="100" workbookViewId="0">
      <selection activeCell="B27" sqref="B27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thickBot="1" x14ac:dyDescent="0.3">
      <c r="A1" s="633" t="s">
        <v>247</v>
      </c>
      <c r="B1" s="633"/>
    </row>
    <row r="2" spans="1:2" s="1" customFormat="1" ht="16.5" thickBot="1" x14ac:dyDescent="0.3">
      <c r="A2" s="70" t="s">
        <v>78</v>
      </c>
      <c r="B2" s="58" t="s">
        <v>179</v>
      </c>
    </row>
    <row r="3" spans="1:2" x14ac:dyDescent="0.25">
      <c r="A3" s="45" t="s">
        <v>277</v>
      </c>
      <c r="B3" s="45" t="s">
        <v>278</v>
      </c>
    </row>
    <row r="4" spans="1:2" x14ac:dyDescent="0.25">
      <c r="A4" s="45" t="s">
        <v>277</v>
      </c>
      <c r="B4" s="2" t="s">
        <v>279</v>
      </c>
    </row>
    <row r="5" spans="1:2" x14ac:dyDescent="0.25">
      <c r="A5" s="45" t="s">
        <v>277</v>
      </c>
      <c r="B5" s="2" t="s">
        <v>280</v>
      </c>
    </row>
    <row r="6" spans="1:2" x14ac:dyDescent="0.25">
      <c r="A6" s="2" t="s">
        <v>281</v>
      </c>
      <c r="B6" s="2" t="s">
        <v>282</v>
      </c>
    </row>
    <row r="7" spans="1:2" x14ac:dyDescent="0.25">
      <c r="A7" s="2" t="s">
        <v>283</v>
      </c>
      <c r="B7" s="2" t="s">
        <v>284</v>
      </c>
    </row>
    <row r="8" spans="1:2" x14ac:dyDescent="0.25">
      <c r="A8" s="2" t="s">
        <v>283</v>
      </c>
      <c r="B8" s="2" t="s">
        <v>285</v>
      </c>
    </row>
    <row r="9" spans="1:2" x14ac:dyDescent="0.25">
      <c r="A9" s="2" t="s">
        <v>283</v>
      </c>
      <c r="B9" s="2" t="s">
        <v>286</v>
      </c>
    </row>
    <row r="10" spans="1:2" x14ac:dyDescent="0.25">
      <c r="A10" s="2" t="s">
        <v>283</v>
      </c>
      <c r="B10" s="2" t="s">
        <v>287</v>
      </c>
    </row>
    <row r="11" spans="1:2" x14ac:dyDescent="0.25">
      <c r="A11" s="2" t="s">
        <v>283</v>
      </c>
      <c r="B11" s="2" t="s">
        <v>290</v>
      </c>
    </row>
    <row r="12" spans="1:2" x14ac:dyDescent="0.25">
      <c r="A12" s="2" t="s">
        <v>283</v>
      </c>
      <c r="B12" s="2" t="s">
        <v>288</v>
      </c>
    </row>
    <row r="13" spans="1:2" x14ac:dyDescent="0.25">
      <c r="A13" s="2" t="s">
        <v>283</v>
      </c>
      <c r="B13" s="2" t="s">
        <v>289</v>
      </c>
    </row>
    <row r="14" spans="1:2" x14ac:dyDescent="0.25">
      <c r="A14" s="2" t="s">
        <v>291</v>
      </c>
      <c r="B14" s="2" t="s">
        <v>292</v>
      </c>
    </row>
    <row r="15" spans="1:2" x14ac:dyDescent="0.25">
      <c r="A15" s="2" t="s">
        <v>291</v>
      </c>
      <c r="B15" s="2" t="s">
        <v>293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view="pageBreakPreview" zoomScaleNormal="100" zoomScaleSheetLayoutView="100" workbookViewId="0">
      <selection activeCell="C25" sqref="C25"/>
    </sheetView>
  </sheetViews>
  <sheetFormatPr defaultRowHeight="15.75" x14ac:dyDescent="0.25"/>
  <cols>
    <col min="1" max="1" width="30.25" customWidth="1"/>
    <col min="2" max="2" width="42.875" customWidth="1"/>
    <col min="3" max="3" width="19" customWidth="1"/>
    <col min="4" max="4" width="30.75" customWidth="1"/>
  </cols>
  <sheetData>
    <row r="1" spans="1:3" ht="78.75" customHeight="1" x14ac:dyDescent="0.25">
      <c r="A1" s="633" t="s">
        <v>248</v>
      </c>
      <c r="B1" s="633"/>
      <c r="C1" s="633"/>
    </row>
    <row r="2" spans="1:3" x14ac:dyDescent="0.25">
      <c r="A2" s="72" t="s">
        <v>78</v>
      </c>
      <c r="B2" s="58" t="s">
        <v>179</v>
      </c>
      <c r="C2" s="59" t="s">
        <v>294</v>
      </c>
    </row>
    <row r="3" spans="1:3" ht="31.5" x14ac:dyDescent="0.25">
      <c r="A3" s="62" t="s">
        <v>281</v>
      </c>
      <c r="B3" s="23" t="s">
        <v>295</v>
      </c>
      <c r="C3" s="217">
        <v>44798</v>
      </c>
    </row>
    <row r="4" spans="1:3" x14ac:dyDescent="0.25">
      <c r="A4" s="14" t="s">
        <v>296</v>
      </c>
      <c r="B4" s="14" t="s">
        <v>297</v>
      </c>
      <c r="C4" s="217">
        <v>44798</v>
      </c>
    </row>
    <row r="5" spans="1:3" x14ac:dyDescent="0.25">
      <c r="A5" s="14" t="s">
        <v>298</v>
      </c>
      <c r="B5" s="14" t="s">
        <v>299</v>
      </c>
      <c r="C5" s="217">
        <v>44798</v>
      </c>
    </row>
    <row r="6" spans="1:3" x14ac:dyDescent="0.25">
      <c r="A6" s="14" t="s">
        <v>298</v>
      </c>
      <c r="B6" s="14" t="s">
        <v>300</v>
      </c>
      <c r="C6" s="217">
        <v>44798</v>
      </c>
    </row>
    <row r="7" spans="1:3" x14ac:dyDescent="0.25">
      <c r="A7" s="14" t="s">
        <v>298</v>
      </c>
      <c r="B7" s="14" t="s">
        <v>301</v>
      </c>
      <c r="C7" s="217">
        <v>44798</v>
      </c>
    </row>
    <row r="8" spans="1:3" x14ac:dyDescent="0.25">
      <c r="A8" s="14" t="s">
        <v>298</v>
      </c>
      <c r="B8" s="14" t="s">
        <v>302</v>
      </c>
      <c r="C8" s="217">
        <v>44798</v>
      </c>
    </row>
    <row r="9" spans="1:3" x14ac:dyDescent="0.25">
      <c r="A9" s="14" t="s">
        <v>298</v>
      </c>
      <c r="B9" s="14" t="s">
        <v>303</v>
      </c>
      <c r="C9" s="217">
        <v>44798</v>
      </c>
    </row>
    <row r="10" spans="1:3" x14ac:dyDescent="0.25">
      <c r="A10" s="14" t="s">
        <v>298</v>
      </c>
      <c r="B10" s="14" t="s">
        <v>304</v>
      </c>
      <c r="C10" s="217">
        <v>44798</v>
      </c>
    </row>
    <row r="11" spans="1:3" x14ac:dyDescent="0.25">
      <c r="C11" s="16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0"/>
  <sheetViews>
    <sheetView view="pageBreakPreview" topLeftCell="A28" zoomScaleNormal="100" zoomScaleSheetLayoutView="100" workbookViewId="0">
      <selection activeCell="H88" sqref="H88"/>
    </sheetView>
  </sheetViews>
  <sheetFormatPr defaultRowHeight="15.75" x14ac:dyDescent="0.25"/>
  <cols>
    <col min="1" max="1" width="3.75" customWidth="1"/>
    <col min="2" max="2" width="6.625" customWidth="1"/>
    <col min="3" max="3" width="12.75" customWidth="1"/>
    <col min="4" max="4" width="6" customWidth="1"/>
    <col min="5" max="5" width="5.25" customWidth="1"/>
    <col min="6" max="6" width="12.125" customWidth="1"/>
    <col min="7" max="7" width="28.75" customWidth="1"/>
    <col min="8" max="8" width="40.75" customWidth="1"/>
    <col min="9" max="9" width="14.875" customWidth="1"/>
    <col min="10" max="10" width="11.25" customWidth="1"/>
    <col min="11" max="11" width="14.75" customWidth="1"/>
    <col min="12" max="12" width="10.5" customWidth="1"/>
  </cols>
  <sheetData>
    <row r="1" spans="1:12" ht="20.25" x14ac:dyDescent="0.3">
      <c r="A1" s="673" t="s">
        <v>249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</row>
    <row r="2" spans="1:12" ht="138" customHeight="1" thickBot="1" x14ac:dyDescent="0.3">
      <c r="A2" s="84" t="s">
        <v>180</v>
      </c>
      <c r="B2" s="85" t="s">
        <v>78</v>
      </c>
      <c r="C2" s="85" t="s">
        <v>181</v>
      </c>
      <c r="D2" s="85" t="s">
        <v>182</v>
      </c>
      <c r="E2" s="85" t="s">
        <v>183</v>
      </c>
      <c r="F2" s="85" t="s">
        <v>184</v>
      </c>
      <c r="G2" s="85" t="s">
        <v>185</v>
      </c>
      <c r="H2" s="85" t="s">
        <v>186</v>
      </c>
      <c r="I2" s="85" t="s">
        <v>187</v>
      </c>
      <c r="J2" s="85" t="s">
        <v>188</v>
      </c>
      <c r="K2" s="85" t="s">
        <v>189</v>
      </c>
      <c r="L2" s="86" t="s">
        <v>190</v>
      </c>
    </row>
    <row r="3" spans="1:12" ht="30.75" customHeight="1" x14ac:dyDescent="0.25">
      <c r="A3" s="471">
        <v>1</v>
      </c>
      <c r="B3" s="471" t="s">
        <v>540</v>
      </c>
      <c r="C3" s="471" t="s">
        <v>640</v>
      </c>
      <c r="D3" s="471" t="s">
        <v>641</v>
      </c>
      <c r="E3" s="471" t="s">
        <v>324</v>
      </c>
      <c r="F3" s="472" t="s">
        <v>642</v>
      </c>
      <c r="G3" s="473" t="s">
        <v>643</v>
      </c>
      <c r="H3" s="473" t="s">
        <v>644</v>
      </c>
      <c r="I3" s="471" t="s">
        <v>645</v>
      </c>
      <c r="J3" s="474">
        <v>9840</v>
      </c>
      <c r="K3" s="471"/>
      <c r="L3" s="471"/>
    </row>
    <row r="4" spans="1:12" ht="36.75" customHeight="1" x14ac:dyDescent="0.25">
      <c r="A4" s="475">
        <v>2</v>
      </c>
      <c r="B4" s="471" t="s">
        <v>540</v>
      </c>
      <c r="C4" s="471" t="s">
        <v>640</v>
      </c>
      <c r="D4" s="471" t="s">
        <v>641</v>
      </c>
      <c r="E4" s="471" t="s">
        <v>324</v>
      </c>
      <c r="F4" s="476" t="s">
        <v>646</v>
      </c>
      <c r="G4" s="477" t="s">
        <v>647</v>
      </c>
      <c r="H4" s="477" t="s">
        <v>648</v>
      </c>
      <c r="I4" s="475" t="s">
        <v>649</v>
      </c>
      <c r="J4" s="478">
        <v>8828</v>
      </c>
      <c r="K4" s="475"/>
      <c r="L4" s="475"/>
    </row>
    <row r="5" spans="1:12" ht="33" customHeight="1" x14ac:dyDescent="0.25">
      <c r="A5" s="475">
        <v>3</v>
      </c>
      <c r="B5" s="471" t="s">
        <v>540</v>
      </c>
      <c r="C5" s="471" t="s">
        <v>640</v>
      </c>
      <c r="D5" s="471" t="s">
        <v>641</v>
      </c>
      <c r="E5" s="471" t="s">
        <v>324</v>
      </c>
      <c r="F5" s="476" t="s">
        <v>650</v>
      </c>
      <c r="G5" s="477" t="s">
        <v>651</v>
      </c>
      <c r="H5" s="477" t="s">
        <v>652</v>
      </c>
      <c r="I5" s="475" t="s">
        <v>653</v>
      </c>
      <c r="J5" s="478">
        <v>14968</v>
      </c>
      <c r="K5" s="475"/>
      <c r="L5" s="475"/>
    </row>
    <row r="6" spans="1:12" ht="33.75" customHeight="1" x14ac:dyDescent="0.25">
      <c r="A6" s="471">
        <v>4</v>
      </c>
      <c r="B6" s="471" t="s">
        <v>540</v>
      </c>
      <c r="C6" s="471" t="s">
        <v>640</v>
      </c>
      <c r="D6" s="471" t="s">
        <v>641</v>
      </c>
      <c r="E6" s="471" t="s">
        <v>324</v>
      </c>
      <c r="F6" s="476" t="s">
        <v>654</v>
      </c>
      <c r="G6" s="477" t="s">
        <v>655</v>
      </c>
      <c r="H6" s="477" t="s">
        <v>656</v>
      </c>
      <c r="I6" s="475" t="s">
        <v>657</v>
      </c>
      <c r="J6" s="478">
        <v>48338</v>
      </c>
      <c r="K6" s="475"/>
      <c r="L6" s="475"/>
    </row>
    <row r="7" spans="1:12" ht="27.75" customHeight="1" x14ac:dyDescent="0.25">
      <c r="A7" s="475">
        <v>5</v>
      </c>
      <c r="B7" s="471" t="s">
        <v>540</v>
      </c>
      <c r="C7" s="471" t="s">
        <v>640</v>
      </c>
      <c r="D7" s="471" t="s">
        <v>641</v>
      </c>
      <c r="E7" s="471" t="s">
        <v>324</v>
      </c>
      <c r="F7" s="476" t="s">
        <v>658</v>
      </c>
      <c r="G7" s="477" t="s">
        <v>659</v>
      </c>
      <c r="H7" s="477" t="s">
        <v>660</v>
      </c>
      <c r="I7" s="475" t="s">
        <v>661</v>
      </c>
      <c r="J7" s="478">
        <v>7375</v>
      </c>
      <c r="K7" s="475"/>
      <c r="L7" s="475"/>
    </row>
    <row r="8" spans="1:12" ht="29.25" customHeight="1" x14ac:dyDescent="0.25">
      <c r="A8" s="475">
        <v>6</v>
      </c>
      <c r="B8" s="471" t="s">
        <v>540</v>
      </c>
      <c r="C8" s="471" t="s">
        <v>640</v>
      </c>
      <c r="D8" s="471" t="s">
        <v>641</v>
      </c>
      <c r="E8" s="471" t="s">
        <v>324</v>
      </c>
      <c r="F8" s="476" t="s">
        <v>662</v>
      </c>
      <c r="G8" s="477" t="s">
        <v>663</v>
      </c>
      <c r="H8" s="477" t="s">
        <v>664</v>
      </c>
      <c r="I8" s="475" t="s">
        <v>665</v>
      </c>
      <c r="J8" s="478">
        <v>59997</v>
      </c>
      <c r="K8" s="475"/>
      <c r="L8" s="475"/>
    </row>
    <row r="9" spans="1:12" ht="60" customHeight="1" x14ac:dyDescent="0.25">
      <c r="A9" s="471">
        <v>7</v>
      </c>
      <c r="B9" s="475" t="s">
        <v>563</v>
      </c>
      <c r="C9" s="471" t="s">
        <v>640</v>
      </c>
      <c r="D9" s="471" t="s">
        <v>641</v>
      </c>
      <c r="E9" s="471" t="s">
        <v>324</v>
      </c>
      <c r="F9" s="479" t="s">
        <v>666</v>
      </c>
      <c r="G9" s="477" t="s">
        <v>667</v>
      </c>
      <c r="H9" s="477" t="s">
        <v>668</v>
      </c>
      <c r="I9" s="475" t="s">
        <v>645</v>
      </c>
      <c r="J9" s="478">
        <v>6084</v>
      </c>
      <c r="K9" s="475"/>
      <c r="L9" s="475"/>
    </row>
    <row r="10" spans="1:12" ht="31.5" customHeight="1" x14ac:dyDescent="0.25">
      <c r="A10" s="475">
        <v>8</v>
      </c>
      <c r="B10" s="475" t="s">
        <v>563</v>
      </c>
      <c r="C10" s="471" t="s">
        <v>640</v>
      </c>
      <c r="D10" s="471" t="s">
        <v>641</v>
      </c>
      <c r="E10" s="471" t="s">
        <v>324</v>
      </c>
      <c r="F10" s="480" t="s">
        <v>669</v>
      </c>
      <c r="G10" s="477" t="s">
        <v>670</v>
      </c>
      <c r="H10" s="477" t="s">
        <v>671</v>
      </c>
      <c r="I10" s="475" t="s">
        <v>672</v>
      </c>
      <c r="J10" s="478">
        <v>1476</v>
      </c>
      <c r="K10" s="475"/>
      <c r="L10" s="475"/>
    </row>
    <row r="11" spans="1:12" ht="31.5" customHeight="1" x14ac:dyDescent="0.25">
      <c r="A11" s="475">
        <v>9</v>
      </c>
      <c r="B11" s="475" t="s">
        <v>565</v>
      </c>
      <c r="C11" s="471" t="s">
        <v>640</v>
      </c>
      <c r="D11" s="471" t="s">
        <v>641</v>
      </c>
      <c r="E11" s="471" t="s">
        <v>324</v>
      </c>
      <c r="F11" s="481" t="s">
        <v>673</v>
      </c>
      <c r="G11" s="482" t="s">
        <v>674</v>
      </c>
      <c r="H11" s="483" t="s">
        <v>675</v>
      </c>
      <c r="I11" s="483" t="s">
        <v>676</v>
      </c>
      <c r="J11" s="484">
        <v>3761</v>
      </c>
      <c r="K11" s="475"/>
      <c r="L11" s="475"/>
    </row>
    <row r="12" spans="1:12" ht="45" customHeight="1" x14ac:dyDescent="0.25">
      <c r="A12" s="471">
        <v>10</v>
      </c>
      <c r="B12" s="475" t="s">
        <v>567</v>
      </c>
      <c r="C12" s="471" t="s">
        <v>640</v>
      </c>
      <c r="D12" s="471" t="s">
        <v>641</v>
      </c>
      <c r="E12" s="471" t="s">
        <v>324</v>
      </c>
      <c r="F12" s="475" t="s">
        <v>677</v>
      </c>
      <c r="G12" s="477" t="s">
        <v>678</v>
      </c>
      <c r="H12" s="477" t="s">
        <v>679</v>
      </c>
      <c r="I12" s="475" t="s">
        <v>672</v>
      </c>
      <c r="J12" s="478">
        <v>25280</v>
      </c>
      <c r="K12" s="475"/>
      <c r="L12" s="475"/>
    </row>
    <row r="13" spans="1:12" ht="30.75" customHeight="1" x14ac:dyDescent="0.25">
      <c r="A13" s="475">
        <v>11</v>
      </c>
      <c r="B13" s="475" t="s">
        <v>567</v>
      </c>
      <c r="C13" s="471" t="s">
        <v>640</v>
      </c>
      <c r="D13" s="471" t="s">
        <v>641</v>
      </c>
      <c r="E13" s="471" t="s">
        <v>324</v>
      </c>
      <c r="F13" s="475" t="s">
        <v>680</v>
      </c>
      <c r="G13" s="477" t="s">
        <v>681</v>
      </c>
      <c r="H13" s="477" t="s">
        <v>682</v>
      </c>
      <c r="I13" s="475" t="s">
        <v>645</v>
      </c>
      <c r="J13" s="478">
        <v>6179</v>
      </c>
      <c r="K13" s="475"/>
      <c r="L13" s="475"/>
    </row>
    <row r="14" spans="1:12" ht="33.75" customHeight="1" x14ac:dyDescent="0.25">
      <c r="A14" s="475">
        <v>12</v>
      </c>
      <c r="B14" s="475" t="s">
        <v>567</v>
      </c>
      <c r="C14" s="471" t="s">
        <v>640</v>
      </c>
      <c r="D14" s="471" t="s">
        <v>641</v>
      </c>
      <c r="E14" s="471" t="s">
        <v>324</v>
      </c>
      <c r="F14" s="475" t="s">
        <v>683</v>
      </c>
      <c r="G14" s="477" t="s">
        <v>684</v>
      </c>
      <c r="H14" s="477" t="s">
        <v>685</v>
      </c>
      <c r="I14" s="475" t="s">
        <v>686</v>
      </c>
      <c r="J14" s="478">
        <v>25630</v>
      </c>
      <c r="K14" s="475"/>
      <c r="L14" s="475"/>
    </row>
    <row r="15" spans="1:12" ht="48" customHeight="1" x14ac:dyDescent="0.25">
      <c r="A15" s="471">
        <v>13</v>
      </c>
      <c r="B15" s="475" t="s">
        <v>567</v>
      </c>
      <c r="C15" s="471" t="s">
        <v>640</v>
      </c>
      <c r="D15" s="471" t="s">
        <v>641</v>
      </c>
      <c r="E15" s="471" t="s">
        <v>324</v>
      </c>
      <c r="F15" s="475" t="s">
        <v>687</v>
      </c>
      <c r="G15" s="477" t="s">
        <v>688</v>
      </c>
      <c r="H15" s="477" t="s">
        <v>689</v>
      </c>
      <c r="I15" s="475" t="s">
        <v>645</v>
      </c>
      <c r="J15" s="478">
        <v>22360</v>
      </c>
      <c r="K15" s="475"/>
      <c r="L15" s="475"/>
    </row>
    <row r="16" spans="1:12" ht="40.5" customHeight="1" x14ac:dyDescent="0.25">
      <c r="A16" s="475">
        <v>14</v>
      </c>
      <c r="B16" s="475" t="s">
        <v>567</v>
      </c>
      <c r="C16" s="471" t="s">
        <v>640</v>
      </c>
      <c r="D16" s="471" t="s">
        <v>641</v>
      </c>
      <c r="E16" s="471" t="s">
        <v>324</v>
      </c>
      <c r="F16" s="475" t="s">
        <v>690</v>
      </c>
      <c r="G16" s="485" t="s">
        <v>691</v>
      </c>
      <c r="H16" s="477" t="s">
        <v>692</v>
      </c>
      <c r="I16" s="475" t="s">
        <v>693</v>
      </c>
      <c r="J16" s="478">
        <v>5268</v>
      </c>
      <c r="K16" s="475"/>
      <c r="L16" s="475"/>
    </row>
    <row r="17" spans="1:12" ht="47.25" customHeight="1" x14ac:dyDescent="0.25">
      <c r="A17" s="475">
        <v>15</v>
      </c>
      <c r="B17" s="475" t="s">
        <v>567</v>
      </c>
      <c r="C17" s="471" t="s">
        <v>640</v>
      </c>
      <c r="D17" s="471" t="s">
        <v>641</v>
      </c>
      <c r="E17" s="471" t="s">
        <v>324</v>
      </c>
      <c r="F17" s="475" t="s">
        <v>694</v>
      </c>
      <c r="G17" s="477" t="s">
        <v>695</v>
      </c>
      <c r="H17" s="477" t="s">
        <v>696</v>
      </c>
      <c r="I17" s="475" t="s">
        <v>697</v>
      </c>
      <c r="J17" s="478">
        <v>45736</v>
      </c>
      <c r="K17" s="475"/>
      <c r="L17" s="475"/>
    </row>
    <row r="18" spans="1:12" ht="32.25" customHeight="1" x14ac:dyDescent="0.25">
      <c r="A18" s="471">
        <v>16</v>
      </c>
      <c r="B18" s="475" t="s">
        <v>567</v>
      </c>
      <c r="C18" s="471" t="s">
        <v>640</v>
      </c>
      <c r="D18" s="471" t="s">
        <v>641</v>
      </c>
      <c r="E18" s="471" t="s">
        <v>324</v>
      </c>
      <c r="F18" s="475" t="s">
        <v>698</v>
      </c>
      <c r="G18" s="477" t="s">
        <v>699</v>
      </c>
      <c r="H18" s="477" t="s">
        <v>700</v>
      </c>
      <c r="I18" s="475" t="s">
        <v>697</v>
      </c>
      <c r="J18" s="478">
        <v>12484</v>
      </c>
      <c r="K18" s="475"/>
      <c r="L18" s="475"/>
    </row>
    <row r="19" spans="1:12" ht="32.25" customHeight="1" x14ac:dyDescent="0.25">
      <c r="A19" s="475">
        <v>17</v>
      </c>
      <c r="B19" s="475" t="s">
        <v>567</v>
      </c>
      <c r="C19" s="471" t="s">
        <v>640</v>
      </c>
      <c r="D19" s="471" t="s">
        <v>641</v>
      </c>
      <c r="E19" s="471" t="s">
        <v>324</v>
      </c>
      <c r="F19" s="475" t="s">
        <v>701</v>
      </c>
      <c r="G19" s="477" t="s">
        <v>688</v>
      </c>
      <c r="H19" s="485" t="s">
        <v>702</v>
      </c>
      <c r="I19" s="475" t="s">
        <v>703</v>
      </c>
      <c r="J19" s="478">
        <v>11160</v>
      </c>
      <c r="K19" s="475"/>
      <c r="L19" s="475"/>
    </row>
    <row r="20" spans="1:12" ht="36.75" customHeight="1" x14ac:dyDescent="0.25">
      <c r="A20" s="475">
        <v>18</v>
      </c>
      <c r="B20" s="475" t="s">
        <v>567</v>
      </c>
      <c r="C20" s="471" t="s">
        <v>640</v>
      </c>
      <c r="D20" s="471" t="s">
        <v>641</v>
      </c>
      <c r="E20" s="471" t="s">
        <v>324</v>
      </c>
      <c r="F20" s="475" t="s">
        <v>704</v>
      </c>
      <c r="G20" s="477" t="s">
        <v>681</v>
      </c>
      <c r="H20" s="485" t="s">
        <v>705</v>
      </c>
      <c r="I20" s="486" t="s">
        <v>676</v>
      </c>
      <c r="J20" s="478">
        <v>28380</v>
      </c>
      <c r="K20" s="475"/>
      <c r="L20" s="475"/>
    </row>
    <row r="21" spans="1:12" ht="27" customHeight="1" x14ac:dyDescent="0.25">
      <c r="A21" s="471">
        <v>19</v>
      </c>
      <c r="B21" s="475" t="s">
        <v>567</v>
      </c>
      <c r="C21" s="471" t="s">
        <v>640</v>
      </c>
      <c r="D21" s="471" t="s">
        <v>641</v>
      </c>
      <c r="E21" s="471" t="s">
        <v>324</v>
      </c>
      <c r="F21" s="475" t="s">
        <v>673</v>
      </c>
      <c r="G21" s="477" t="s">
        <v>706</v>
      </c>
      <c r="H21" s="487" t="s">
        <v>675</v>
      </c>
      <c r="I21" s="487" t="s">
        <v>676</v>
      </c>
      <c r="J21" s="478">
        <v>3062</v>
      </c>
      <c r="K21" s="475"/>
      <c r="L21" s="475"/>
    </row>
    <row r="22" spans="1:12" ht="47.25" customHeight="1" x14ac:dyDescent="0.25">
      <c r="A22" s="475">
        <v>20</v>
      </c>
      <c r="B22" s="475" t="s">
        <v>567</v>
      </c>
      <c r="C22" s="471" t="s">
        <v>640</v>
      </c>
      <c r="D22" s="471" t="s">
        <v>641</v>
      </c>
      <c r="E22" s="471" t="s">
        <v>324</v>
      </c>
      <c r="F22" s="475" t="s">
        <v>707</v>
      </c>
      <c r="G22" s="485" t="s">
        <v>708</v>
      </c>
      <c r="H22" s="485" t="s">
        <v>709</v>
      </c>
      <c r="I22" s="486" t="s">
        <v>676</v>
      </c>
      <c r="J22" s="478">
        <v>3876</v>
      </c>
      <c r="K22" s="475"/>
      <c r="L22" s="475"/>
    </row>
    <row r="23" spans="1:12" ht="25.5" customHeight="1" x14ac:dyDescent="0.25">
      <c r="A23" s="475">
        <v>21</v>
      </c>
      <c r="B23" s="475" t="s">
        <v>567</v>
      </c>
      <c r="C23" s="471" t="s">
        <v>640</v>
      </c>
      <c r="D23" s="471" t="s">
        <v>641</v>
      </c>
      <c r="E23" s="471" t="s">
        <v>324</v>
      </c>
      <c r="F23" s="475" t="s">
        <v>710</v>
      </c>
      <c r="G23" s="485" t="s">
        <v>711</v>
      </c>
      <c r="H23" s="475" t="s">
        <v>712</v>
      </c>
      <c r="I23" s="475" t="s">
        <v>665</v>
      </c>
      <c r="J23" s="478">
        <v>26724</v>
      </c>
      <c r="K23" s="475"/>
      <c r="L23" s="475"/>
    </row>
    <row r="24" spans="1:12" ht="78.75" customHeight="1" x14ac:dyDescent="0.25">
      <c r="A24" s="471">
        <v>22</v>
      </c>
      <c r="B24" s="475" t="s">
        <v>567</v>
      </c>
      <c r="C24" s="471" t="s">
        <v>640</v>
      </c>
      <c r="D24" s="471" t="s">
        <v>641</v>
      </c>
      <c r="E24" s="471" t="s">
        <v>324</v>
      </c>
      <c r="F24" s="475" t="s">
        <v>713</v>
      </c>
      <c r="G24" s="477" t="s">
        <v>714</v>
      </c>
      <c r="H24" s="477" t="s">
        <v>715</v>
      </c>
      <c r="I24" s="475" t="s">
        <v>716</v>
      </c>
      <c r="J24" s="475">
        <v>573</v>
      </c>
      <c r="K24" s="475"/>
      <c r="L24" s="475"/>
    </row>
    <row r="25" spans="1:12" ht="34.5" customHeight="1" x14ac:dyDescent="0.25">
      <c r="A25" s="475">
        <v>23</v>
      </c>
      <c r="B25" s="475" t="s">
        <v>567</v>
      </c>
      <c r="C25" s="471" t="s">
        <v>640</v>
      </c>
      <c r="D25" s="471" t="s">
        <v>641</v>
      </c>
      <c r="E25" s="471" t="s">
        <v>324</v>
      </c>
      <c r="F25" s="475" t="s">
        <v>717</v>
      </c>
      <c r="G25" s="477" t="s">
        <v>718</v>
      </c>
      <c r="H25" s="477" t="s">
        <v>719</v>
      </c>
      <c r="I25" s="475" t="s">
        <v>720</v>
      </c>
      <c r="J25" s="478">
        <v>2884</v>
      </c>
      <c r="K25" s="475"/>
      <c r="L25" s="475"/>
    </row>
    <row r="26" spans="1:12" ht="32.25" customHeight="1" x14ac:dyDescent="0.25">
      <c r="A26" s="475">
        <v>24</v>
      </c>
      <c r="B26" s="475" t="s">
        <v>569</v>
      </c>
      <c r="C26" s="471" t="s">
        <v>640</v>
      </c>
      <c r="D26" s="471" t="s">
        <v>641</v>
      </c>
      <c r="E26" s="471" t="s">
        <v>324</v>
      </c>
      <c r="F26" s="475" t="s">
        <v>721</v>
      </c>
      <c r="G26" s="477" t="s">
        <v>722</v>
      </c>
      <c r="H26" s="477" t="s">
        <v>723</v>
      </c>
      <c r="I26" s="475" t="s">
        <v>649</v>
      </c>
      <c r="J26" s="478">
        <v>5724</v>
      </c>
      <c r="K26" s="475"/>
      <c r="L26" s="475"/>
    </row>
    <row r="27" spans="1:12" ht="30.75" customHeight="1" x14ac:dyDescent="0.25">
      <c r="A27" s="471">
        <v>25</v>
      </c>
      <c r="B27" s="475" t="s">
        <v>569</v>
      </c>
      <c r="C27" s="471" t="s">
        <v>640</v>
      </c>
      <c r="D27" s="471" t="s">
        <v>641</v>
      </c>
      <c r="E27" s="471" t="s">
        <v>324</v>
      </c>
      <c r="F27" s="475" t="s">
        <v>724</v>
      </c>
      <c r="G27" s="477" t="s">
        <v>725</v>
      </c>
      <c r="H27" s="477" t="s">
        <v>726</v>
      </c>
      <c r="I27" s="475" t="s">
        <v>653</v>
      </c>
      <c r="J27" s="478">
        <v>21047</v>
      </c>
      <c r="K27" s="478"/>
      <c r="L27" s="475"/>
    </row>
    <row r="28" spans="1:12" ht="45" customHeight="1" x14ac:dyDescent="0.25">
      <c r="A28" s="475">
        <v>26</v>
      </c>
      <c r="B28" s="475" t="s">
        <v>540</v>
      </c>
      <c r="C28" s="475" t="s">
        <v>727</v>
      </c>
      <c r="D28" s="471" t="s">
        <v>641</v>
      </c>
      <c r="E28" s="471" t="s">
        <v>324</v>
      </c>
      <c r="F28" s="475" t="s">
        <v>728</v>
      </c>
      <c r="G28" s="477" t="s">
        <v>729</v>
      </c>
      <c r="H28" s="477" t="s">
        <v>730</v>
      </c>
      <c r="I28" s="475" t="s">
        <v>731</v>
      </c>
      <c r="J28" s="478">
        <v>18360</v>
      </c>
      <c r="K28" s="475"/>
      <c r="L28" s="475"/>
    </row>
    <row r="29" spans="1:12" ht="28.5" customHeight="1" x14ac:dyDescent="0.25">
      <c r="A29" s="475">
        <v>27</v>
      </c>
      <c r="B29" s="475" t="s">
        <v>540</v>
      </c>
      <c r="C29" s="475" t="s">
        <v>727</v>
      </c>
      <c r="D29" s="471" t="s">
        <v>641</v>
      </c>
      <c r="E29" s="471" t="s">
        <v>324</v>
      </c>
      <c r="F29" s="475" t="s">
        <v>732</v>
      </c>
      <c r="G29" s="477" t="s">
        <v>733</v>
      </c>
      <c r="H29" s="477" t="s">
        <v>734</v>
      </c>
      <c r="I29" s="475" t="s">
        <v>731</v>
      </c>
      <c r="J29" s="478">
        <v>10731</v>
      </c>
      <c r="K29" s="475"/>
      <c r="L29" s="475"/>
    </row>
    <row r="30" spans="1:12" ht="46.5" customHeight="1" x14ac:dyDescent="0.25">
      <c r="A30" s="471">
        <v>28</v>
      </c>
      <c r="B30" s="475" t="s">
        <v>540</v>
      </c>
      <c r="C30" s="475" t="s">
        <v>727</v>
      </c>
      <c r="D30" s="471" t="s">
        <v>641</v>
      </c>
      <c r="E30" s="471" t="s">
        <v>324</v>
      </c>
      <c r="F30" s="475" t="s">
        <v>735</v>
      </c>
      <c r="G30" s="477" t="s">
        <v>736</v>
      </c>
      <c r="H30" s="477" t="s">
        <v>737</v>
      </c>
      <c r="I30" s="475" t="s">
        <v>738</v>
      </c>
      <c r="J30" s="478">
        <v>20102</v>
      </c>
      <c r="K30" s="475"/>
      <c r="L30" s="475"/>
    </row>
    <row r="31" spans="1:12" ht="28.5" customHeight="1" x14ac:dyDescent="0.25">
      <c r="A31" s="475">
        <v>29</v>
      </c>
      <c r="B31" s="475" t="s">
        <v>540</v>
      </c>
      <c r="C31" s="475" t="s">
        <v>727</v>
      </c>
      <c r="D31" s="471" t="s">
        <v>641</v>
      </c>
      <c r="E31" s="471" t="s">
        <v>324</v>
      </c>
      <c r="F31" s="475" t="s">
        <v>739</v>
      </c>
      <c r="G31" s="477" t="s">
        <v>740</v>
      </c>
      <c r="H31" s="477" t="s">
        <v>741</v>
      </c>
      <c r="I31" s="475" t="s">
        <v>738</v>
      </c>
      <c r="J31" s="478">
        <v>12637</v>
      </c>
      <c r="K31" s="475"/>
      <c r="L31" s="475"/>
    </row>
    <row r="32" spans="1:12" ht="44.25" customHeight="1" x14ac:dyDescent="0.25">
      <c r="A32" s="475">
        <v>30</v>
      </c>
      <c r="B32" s="475" t="s">
        <v>540</v>
      </c>
      <c r="C32" s="475" t="s">
        <v>727</v>
      </c>
      <c r="D32" s="471" t="s">
        <v>641</v>
      </c>
      <c r="E32" s="471" t="s">
        <v>324</v>
      </c>
      <c r="F32" s="475" t="s">
        <v>742</v>
      </c>
      <c r="G32" s="477" t="s">
        <v>743</v>
      </c>
      <c r="H32" s="477" t="s">
        <v>744</v>
      </c>
      <c r="I32" s="475" t="s">
        <v>738</v>
      </c>
      <c r="J32" s="478">
        <v>13400</v>
      </c>
      <c r="K32" s="475"/>
      <c r="L32" s="475"/>
    </row>
    <row r="33" spans="1:12" ht="45" customHeight="1" x14ac:dyDescent="0.25">
      <c r="A33" s="471">
        <v>31</v>
      </c>
      <c r="B33" s="475" t="s">
        <v>540</v>
      </c>
      <c r="C33" s="475" t="s">
        <v>727</v>
      </c>
      <c r="D33" s="471" t="s">
        <v>641</v>
      </c>
      <c r="E33" s="471" t="s">
        <v>324</v>
      </c>
      <c r="F33" s="475" t="s">
        <v>745</v>
      </c>
      <c r="G33" s="477" t="s">
        <v>746</v>
      </c>
      <c r="H33" s="477" t="s">
        <v>747</v>
      </c>
      <c r="I33" s="475" t="s">
        <v>748</v>
      </c>
      <c r="J33" s="478">
        <v>14287</v>
      </c>
      <c r="K33" s="475"/>
      <c r="L33" s="475"/>
    </row>
    <row r="34" spans="1:12" ht="33" customHeight="1" x14ac:dyDescent="0.25">
      <c r="A34" s="475">
        <v>32</v>
      </c>
      <c r="B34" s="475" t="s">
        <v>540</v>
      </c>
      <c r="C34" s="475" t="s">
        <v>727</v>
      </c>
      <c r="D34" s="471"/>
      <c r="E34" s="471"/>
      <c r="F34" s="475" t="s">
        <v>749</v>
      </c>
      <c r="G34" s="477" t="s">
        <v>750</v>
      </c>
      <c r="H34" s="477" t="s">
        <v>751</v>
      </c>
      <c r="I34" s="475" t="s">
        <v>738</v>
      </c>
      <c r="J34" s="478">
        <v>4000</v>
      </c>
      <c r="K34" s="475"/>
      <c r="L34" s="475"/>
    </row>
    <row r="35" spans="1:12" ht="31.5" customHeight="1" x14ac:dyDescent="0.25">
      <c r="A35" s="475">
        <v>33</v>
      </c>
      <c r="B35" s="475" t="s">
        <v>540</v>
      </c>
      <c r="C35" s="475" t="s">
        <v>727</v>
      </c>
      <c r="D35" s="471" t="s">
        <v>641</v>
      </c>
      <c r="E35" s="471" t="s">
        <v>324</v>
      </c>
      <c r="F35" s="475" t="s">
        <v>752</v>
      </c>
      <c r="G35" s="477" t="s">
        <v>753</v>
      </c>
      <c r="H35" s="477" t="s">
        <v>754</v>
      </c>
      <c r="I35" s="475" t="s">
        <v>755</v>
      </c>
      <c r="J35" s="475">
        <v>994</v>
      </c>
      <c r="K35" s="475"/>
      <c r="L35" s="475"/>
    </row>
    <row r="36" spans="1:12" ht="47.25" customHeight="1" x14ac:dyDescent="0.25">
      <c r="A36" s="471">
        <v>34</v>
      </c>
      <c r="B36" s="475" t="s">
        <v>540</v>
      </c>
      <c r="C36" s="475" t="s">
        <v>727</v>
      </c>
      <c r="D36" s="471" t="s">
        <v>641</v>
      </c>
      <c r="E36" s="471" t="s">
        <v>324</v>
      </c>
      <c r="F36" s="475" t="s">
        <v>756</v>
      </c>
      <c r="G36" s="477" t="s">
        <v>757</v>
      </c>
      <c r="H36" s="477" t="s">
        <v>758</v>
      </c>
      <c r="I36" s="475" t="s">
        <v>759</v>
      </c>
      <c r="J36" s="478">
        <v>3430</v>
      </c>
      <c r="K36" s="475"/>
      <c r="L36" s="475"/>
    </row>
    <row r="37" spans="1:12" ht="30" customHeight="1" x14ac:dyDescent="0.25">
      <c r="A37" s="475">
        <v>35</v>
      </c>
      <c r="B37" s="475" t="s">
        <v>540</v>
      </c>
      <c r="C37" s="475" t="s">
        <v>727</v>
      </c>
      <c r="D37" s="471" t="s">
        <v>641</v>
      </c>
      <c r="E37" s="471" t="s">
        <v>324</v>
      </c>
      <c r="F37" s="475" t="s">
        <v>760</v>
      </c>
      <c r="G37" s="477" t="s">
        <v>761</v>
      </c>
      <c r="H37" s="477" t="s">
        <v>762</v>
      </c>
      <c r="I37" s="475" t="s">
        <v>763</v>
      </c>
      <c r="J37" s="478">
        <v>18277</v>
      </c>
      <c r="K37" s="475"/>
      <c r="L37" s="475"/>
    </row>
    <row r="38" spans="1:12" ht="44.25" customHeight="1" x14ac:dyDescent="0.25">
      <c r="A38" s="475">
        <v>36</v>
      </c>
      <c r="B38" s="475" t="s">
        <v>540</v>
      </c>
      <c r="C38" s="475" t="s">
        <v>727</v>
      </c>
      <c r="D38" s="471" t="s">
        <v>641</v>
      </c>
      <c r="E38" s="471" t="s">
        <v>324</v>
      </c>
      <c r="F38" s="475" t="s">
        <v>764</v>
      </c>
      <c r="G38" s="477" t="s">
        <v>765</v>
      </c>
      <c r="H38" s="477" t="s">
        <v>766</v>
      </c>
      <c r="I38" s="475" t="s">
        <v>759</v>
      </c>
      <c r="J38" s="478">
        <v>5260</v>
      </c>
      <c r="K38" s="475"/>
      <c r="L38" s="475"/>
    </row>
    <row r="39" spans="1:12" ht="43.5" customHeight="1" x14ac:dyDescent="0.25">
      <c r="A39" s="471">
        <v>37</v>
      </c>
      <c r="B39" s="475" t="s">
        <v>540</v>
      </c>
      <c r="C39" s="475" t="s">
        <v>727</v>
      </c>
      <c r="D39" s="471" t="s">
        <v>641</v>
      </c>
      <c r="E39" s="471" t="s">
        <v>324</v>
      </c>
      <c r="F39" s="475" t="s">
        <v>767</v>
      </c>
      <c r="G39" s="477" t="s">
        <v>651</v>
      </c>
      <c r="H39" s="477" t="s">
        <v>768</v>
      </c>
      <c r="I39" s="475" t="s">
        <v>763</v>
      </c>
      <c r="J39" s="478">
        <v>14396</v>
      </c>
      <c r="K39" s="475"/>
      <c r="L39" s="475"/>
    </row>
    <row r="40" spans="1:12" ht="31.5" customHeight="1" x14ac:dyDescent="0.25">
      <c r="A40" s="475">
        <v>38</v>
      </c>
      <c r="B40" s="475" t="s">
        <v>540</v>
      </c>
      <c r="C40" s="475" t="s">
        <v>727</v>
      </c>
      <c r="D40" s="471" t="s">
        <v>641</v>
      </c>
      <c r="E40" s="471" t="s">
        <v>324</v>
      </c>
      <c r="F40" s="475" t="s">
        <v>769</v>
      </c>
      <c r="G40" s="477" t="s">
        <v>770</v>
      </c>
      <c r="H40" s="477" t="s">
        <v>771</v>
      </c>
      <c r="I40" s="475" t="s">
        <v>772</v>
      </c>
      <c r="J40" s="478">
        <v>17234</v>
      </c>
      <c r="K40" s="475"/>
      <c r="L40" s="475"/>
    </row>
    <row r="41" spans="1:12" ht="31.5" customHeight="1" x14ac:dyDescent="0.25">
      <c r="A41" s="475">
        <v>39</v>
      </c>
      <c r="B41" s="475" t="s">
        <v>540</v>
      </c>
      <c r="C41" s="475" t="s">
        <v>727</v>
      </c>
      <c r="D41" s="471" t="s">
        <v>641</v>
      </c>
      <c r="E41" s="471" t="s">
        <v>324</v>
      </c>
      <c r="F41" s="475" t="s">
        <v>773</v>
      </c>
      <c r="G41" s="477" t="s">
        <v>774</v>
      </c>
      <c r="H41" s="477" t="s">
        <v>775</v>
      </c>
      <c r="I41" s="475" t="s">
        <v>776</v>
      </c>
      <c r="J41" s="478">
        <v>6994</v>
      </c>
      <c r="K41" s="475"/>
      <c r="L41" s="475"/>
    </row>
    <row r="42" spans="1:12" ht="45" customHeight="1" x14ac:dyDescent="0.25">
      <c r="A42" s="471">
        <v>40</v>
      </c>
      <c r="B42" s="475" t="s">
        <v>540</v>
      </c>
      <c r="C42" s="475" t="s">
        <v>727</v>
      </c>
      <c r="D42" s="471" t="s">
        <v>641</v>
      </c>
      <c r="E42" s="471" t="s">
        <v>324</v>
      </c>
      <c r="F42" s="475" t="s">
        <v>777</v>
      </c>
      <c r="G42" s="477" t="s">
        <v>778</v>
      </c>
      <c r="H42" s="477" t="s">
        <v>779</v>
      </c>
      <c r="I42" s="475" t="s">
        <v>772</v>
      </c>
      <c r="J42" s="478">
        <v>15639</v>
      </c>
      <c r="K42" s="475"/>
      <c r="L42" s="475"/>
    </row>
    <row r="43" spans="1:12" ht="47.25" customHeight="1" x14ac:dyDescent="0.25">
      <c r="A43" s="475">
        <v>41</v>
      </c>
      <c r="B43" s="475" t="s">
        <v>540</v>
      </c>
      <c r="C43" s="475" t="s">
        <v>727</v>
      </c>
      <c r="D43" s="471" t="s">
        <v>641</v>
      </c>
      <c r="E43" s="471" t="s">
        <v>324</v>
      </c>
      <c r="F43" s="475" t="s">
        <v>780</v>
      </c>
      <c r="G43" s="477" t="s">
        <v>781</v>
      </c>
      <c r="H43" s="477" t="s">
        <v>782</v>
      </c>
      <c r="I43" s="475" t="s">
        <v>783</v>
      </c>
      <c r="J43" s="478">
        <v>5331</v>
      </c>
      <c r="K43" s="475"/>
      <c r="L43" s="475"/>
    </row>
    <row r="44" spans="1:12" ht="43.5" customHeight="1" x14ac:dyDescent="0.25">
      <c r="A44" s="475">
        <v>42</v>
      </c>
      <c r="B44" s="475" t="s">
        <v>540</v>
      </c>
      <c r="C44" s="475" t="s">
        <v>727</v>
      </c>
      <c r="D44" s="471" t="s">
        <v>641</v>
      </c>
      <c r="E44" s="471" t="s">
        <v>324</v>
      </c>
      <c r="F44" s="475" t="s">
        <v>784</v>
      </c>
      <c r="G44" s="477" t="s">
        <v>785</v>
      </c>
      <c r="H44" s="477" t="s">
        <v>786</v>
      </c>
      <c r="I44" s="475" t="s">
        <v>783</v>
      </c>
      <c r="J44" s="478">
        <v>5432</v>
      </c>
      <c r="K44" s="475"/>
      <c r="L44" s="475"/>
    </row>
    <row r="45" spans="1:12" ht="35.25" customHeight="1" x14ac:dyDescent="0.25">
      <c r="A45" s="471">
        <v>43</v>
      </c>
      <c r="B45" s="475" t="s">
        <v>540</v>
      </c>
      <c r="C45" s="475" t="s">
        <v>727</v>
      </c>
      <c r="D45" s="471" t="s">
        <v>641</v>
      </c>
      <c r="E45" s="471" t="s">
        <v>324</v>
      </c>
      <c r="F45" s="475" t="s">
        <v>787</v>
      </c>
      <c r="G45" s="477" t="s">
        <v>788</v>
      </c>
      <c r="H45" s="477" t="s">
        <v>789</v>
      </c>
      <c r="I45" s="475" t="s">
        <v>783</v>
      </c>
      <c r="J45" s="478">
        <v>14051</v>
      </c>
      <c r="K45" s="475"/>
      <c r="L45" s="475"/>
    </row>
    <row r="46" spans="1:12" ht="33.75" customHeight="1" x14ac:dyDescent="0.25">
      <c r="A46" s="475">
        <v>44</v>
      </c>
      <c r="B46" s="475" t="s">
        <v>563</v>
      </c>
      <c r="C46" s="475" t="s">
        <v>727</v>
      </c>
      <c r="D46" s="471" t="s">
        <v>641</v>
      </c>
      <c r="E46" s="471" t="s">
        <v>324</v>
      </c>
      <c r="F46" s="475" t="s">
        <v>790</v>
      </c>
      <c r="G46" s="477" t="s">
        <v>791</v>
      </c>
      <c r="H46" s="477" t="s">
        <v>792</v>
      </c>
      <c r="I46" s="475" t="s">
        <v>793</v>
      </c>
      <c r="J46" s="478">
        <v>6156</v>
      </c>
      <c r="K46" s="475"/>
      <c r="L46" s="475"/>
    </row>
    <row r="47" spans="1:12" ht="30" customHeight="1" x14ac:dyDescent="0.25">
      <c r="A47" s="475">
        <v>45</v>
      </c>
      <c r="B47" s="475" t="s">
        <v>563</v>
      </c>
      <c r="C47" s="475" t="s">
        <v>727</v>
      </c>
      <c r="D47" s="471" t="s">
        <v>641</v>
      </c>
      <c r="E47" s="471" t="s">
        <v>324</v>
      </c>
      <c r="F47" s="475" t="s">
        <v>794</v>
      </c>
      <c r="G47" s="488" t="s">
        <v>795</v>
      </c>
      <c r="H47" s="488" t="s">
        <v>796</v>
      </c>
      <c r="I47" s="489" t="s">
        <v>797</v>
      </c>
      <c r="J47" s="490">
        <v>4868</v>
      </c>
      <c r="K47" s="475"/>
      <c r="L47" s="475"/>
    </row>
    <row r="48" spans="1:12" ht="60.75" customHeight="1" x14ac:dyDescent="0.25">
      <c r="A48" s="471">
        <v>46</v>
      </c>
      <c r="B48" s="475" t="s">
        <v>563</v>
      </c>
      <c r="C48" s="475" t="s">
        <v>727</v>
      </c>
      <c r="D48" s="471" t="s">
        <v>641</v>
      </c>
      <c r="E48" s="471" t="s">
        <v>324</v>
      </c>
      <c r="F48" s="475" t="s">
        <v>798</v>
      </c>
      <c r="G48" s="477" t="s">
        <v>799</v>
      </c>
      <c r="H48" s="477" t="s">
        <v>800</v>
      </c>
      <c r="I48" s="475" t="s">
        <v>783</v>
      </c>
      <c r="J48" s="478">
        <v>8734</v>
      </c>
      <c r="K48" s="475"/>
      <c r="L48" s="475"/>
    </row>
    <row r="49" spans="1:12" ht="50.25" customHeight="1" x14ac:dyDescent="0.25">
      <c r="A49" s="475">
        <v>47</v>
      </c>
      <c r="B49" s="475" t="s">
        <v>563</v>
      </c>
      <c r="C49" s="475" t="s">
        <v>727</v>
      </c>
      <c r="D49" s="471" t="s">
        <v>641</v>
      </c>
      <c r="E49" s="471" t="s">
        <v>324</v>
      </c>
      <c r="F49" s="475" t="s">
        <v>801</v>
      </c>
      <c r="G49" s="477" t="s">
        <v>802</v>
      </c>
      <c r="H49" s="477" t="s">
        <v>803</v>
      </c>
      <c r="I49" s="475" t="s">
        <v>804</v>
      </c>
      <c r="J49" s="478">
        <v>5060</v>
      </c>
      <c r="K49" s="475"/>
      <c r="L49" s="475"/>
    </row>
    <row r="50" spans="1:12" ht="33" customHeight="1" x14ac:dyDescent="0.25">
      <c r="A50" s="475">
        <v>48</v>
      </c>
      <c r="B50" s="475" t="s">
        <v>565</v>
      </c>
      <c r="C50" s="475" t="s">
        <v>727</v>
      </c>
      <c r="D50" s="471" t="s">
        <v>641</v>
      </c>
      <c r="E50" s="471" t="s">
        <v>324</v>
      </c>
      <c r="F50" s="475" t="s">
        <v>805</v>
      </c>
      <c r="G50" s="477" t="s">
        <v>806</v>
      </c>
      <c r="H50" s="477" t="s">
        <v>807</v>
      </c>
      <c r="I50" s="475" t="s">
        <v>793</v>
      </c>
      <c r="J50" s="478">
        <v>8692</v>
      </c>
      <c r="K50" s="475"/>
      <c r="L50" s="475"/>
    </row>
    <row r="51" spans="1:12" ht="48" customHeight="1" x14ac:dyDescent="0.25">
      <c r="A51" s="471">
        <v>49</v>
      </c>
      <c r="B51" s="475" t="s">
        <v>565</v>
      </c>
      <c r="C51" s="475" t="s">
        <v>727</v>
      </c>
      <c r="D51" s="471" t="s">
        <v>641</v>
      </c>
      <c r="E51" s="471" t="s">
        <v>324</v>
      </c>
      <c r="F51" s="475" t="s">
        <v>808</v>
      </c>
      <c r="G51" s="477" t="s">
        <v>809</v>
      </c>
      <c r="H51" s="477" t="s">
        <v>810</v>
      </c>
      <c r="I51" s="475" t="s">
        <v>797</v>
      </c>
      <c r="J51" s="478">
        <v>14812</v>
      </c>
      <c r="K51" s="475"/>
      <c r="L51" s="475"/>
    </row>
    <row r="52" spans="1:12" ht="36.75" customHeight="1" x14ac:dyDescent="0.25">
      <c r="A52" s="475">
        <v>50</v>
      </c>
      <c r="B52" s="475" t="s">
        <v>567</v>
      </c>
      <c r="C52" s="475" t="s">
        <v>727</v>
      </c>
      <c r="D52" s="471" t="s">
        <v>641</v>
      </c>
      <c r="E52" s="471" t="s">
        <v>324</v>
      </c>
      <c r="F52" s="475" t="s">
        <v>811</v>
      </c>
      <c r="G52" s="477" t="s">
        <v>681</v>
      </c>
      <c r="H52" s="477" t="s">
        <v>812</v>
      </c>
      <c r="I52" s="475" t="s">
        <v>813</v>
      </c>
      <c r="J52" s="478">
        <v>9124</v>
      </c>
      <c r="K52" s="475"/>
      <c r="L52" s="475"/>
    </row>
    <row r="53" spans="1:12" ht="27" customHeight="1" x14ac:dyDescent="0.25">
      <c r="A53" s="475">
        <v>51</v>
      </c>
      <c r="B53" s="475" t="s">
        <v>567</v>
      </c>
      <c r="C53" s="475" t="s">
        <v>727</v>
      </c>
      <c r="D53" s="471" t="s">
        <v>641</v>
      </c>
      <c r="E53" s="471" t="s">
        <v>324</v>
      </c>
      <c r="F53" s="475" t="s">
        <v>814</v>
      </c>
      <c r="G53" s="477" t="s">
        <v>815</v>
      </c>
      <c r="H53" s="477" t="s">
        <v>816</v>
      </c>
      <c r="I53" s="475" t="s">
        <v>731</v>
      </c>
      <c r="J53" s="478">
        <v>7531</v>
      </c>
      <c r="K53" s="475"/>
      <c r="L53" s="475"/>
    </row>
    <row r="54" spans="1:12" ht="45" customHeight="1" x14ac:dyDescent="0.25">
      <c r="A54" s="471">
        <v>52</v>
      </c>
      <c r="B54" s="475" t="s">
        <v>567</v>
      </c>
      <c r="C54" s="475" t="s">
        <v>727</v>
      </c>
      <c r="D54" s="471" t="s">
        <v>641</v>
      </c>
      <c r="E54" s="471" t="s">
        <v>324</v>
      </c>
      <c r="F54" s="475" t="s">
        <v>817</v>
      </c>
      <c r="G54" s="477" t="s">
        <v>818</v>
      </c>
      <c r="H54" s="477" t="s">
        <v>819</v>
      </c>
      <c r="I54" s="475" t="s">
        <v>731</v>
      </c>
      <c r="J54" s="478">
        <v>4563</v>
      </c>
      <c r="K54" s="475"/>
      <c r="L54" s="475"/>
    </row>
    <row r="55" spans="1:12" ht="43.5" customHeight="1" x14ac:dyDescent="0.25">
      <c r="A55" s="475">
        <v>53</v>
      </c>
      <c r="B55" s="475" t="s">
        <v>567</v>
      </c>
      <c r="C55" s="475" t="s">
        <v>727</v>
      </c>
      <c r="D55" s="471" t="s">
        <v>641</v>
      </c>
      <c r="E55" s="471" t="s">
        <v>324</v>
      </c>
      <c r="F55" s="475" t="s">
        <v>820</v>
      </c>
      <c r="G55" s="477" t="s">
        <v>821</v>
      </c>
      <c r="H55" s="477" t="s">
        <v>822</v>
      </c>
      <c r="I55" s="475" t="s">
        <v>823</v>
      </c>
      <c r="J55" s="478">
        <v>12273</v>
      </c>
      <c r="K55" s="475"/>
      <c r="L55" s="475"/>
    </row>
    <row r="56" spans="1:12" ht="28.5" customHeight="1" x14ac:dyDescent="0.25">
      <c r="A56" s="475">
        <v>54</v>
      </c>
      <c r="B56" s="475" t="s">
        <v>567</v>
      </c>
      <c r="C56" s="475" t="s">
        <v>727</v>
      </c>
      <c r="D56" s="471" t="s">
        <v>641</v>
      </c>
      <c r="E56" s="471" t="s">
        <v>324</v>
      </c>
      <c r="F56" s="475" t="s">
        <v>824</v>
      </c>
      <c r="G56" s="477" t="s">
        <v>825</v>
      </c>
      <c r="H56" s="477" t="s">
        <v>826</v>
      </c>
      <c r="I56" s="475" t="s">
        <v>827</v>
      </c>
      <c r="J56" s="478">
        <v>2536</v>
      </c>
      <c r="K56" s="475"/>
      <c r="L56" s="475"/>
    </row>
    <row r="57" spans="1:12" ht="24.75" customHeight="1" x14ac:dyDescent="0.25">
      <c r="A57" s="471">
        <v>55</v>
      </c>
      <c r="B57" s="475" t="s">
        <v>567</v>
      </c>
      <c r="C57" s="475" t="s">
        <v>727</v>
      </c>
      <c r="D57" s="471" t="s">
        <v>641</v>
      </c>
      <c r="E57" s="471" t="s">
        <v>324</v>
      </c>
      <c r="F57" s="475" t="s">
        <v>828</v>
      </c>
      <c r="G57" s="477" t="s">
        <v>829</v>
      </c>
      <c r="H57" s="477" t="s">
        <v>830</v>
      </c>
      <c r="I57" s="475" t="s">
        <v>831</v>
      </c>
      <c r="J57" s="478">
        <v>1381</v>
      </c>
      <c r="K57" s="475"/>
      <c r="L57" s="475"/>
    </row>
    <row r="58" spans="1:12" ht="45.75" customHeight="1" x14ac:dyDescent="0.25">
      <c r="A58" s="475">
        <v>56</v>
      </c>
      <c r="B58" s="475" t="s">
        <v>567</v>
      </c>
      <c r="C58" s="475" t="s">
        <v>727</v>
      </c>
      <c r="D58" s="471" t="s">
        <v>641</v>
      </c>
      <c r="E58" s="471" t="s">
        <v>324</v>
      </c>
      <c r="F58" s="475" t="s">
        <v>832</v>
      </c>
      <c r="G58" s="477" t="s">
        <v>833</v>
      </c>
      <c r="H58" s="477" t="s">
        <v>834</v>
      </c>
      <c r="I58" s="475" t="s">
        <v>831</v>
      </c>
      <c r="J58" s="478">
        <v>5774</v>
      </c>
      <c r="K58" s="475"/>
      <c r="L58" s="475"/>
    </row>
    <row r="59" spans="1:12" ht="45" customHeight="1" x14ac:dyDescent="0.25">
      <c r="A59" s="475">
        <v>57</v>
      </c>
      <c r="B59" s="475" t="s">
        <v>567</v>
      </c>
      <c r="C59" s="475" t="s">
        <v>727</v>
      </c>
      <c r="D59" s="471" t="s">
        <v>641</v>
      </c>
      <c r="E59" s="471" t="s">
        <v>324</v>
      </c>
      <c r="F59" s="475" t="s">
        <v>835</v>
      </c>
      <c r="G59" s="477" t="s">
        <v>836</v>
      </c>
      <c r="H59" s="477" t="s">
        <v>837</v>
      </c>
      <c r="I59" s="475" t="s">
        <v>831</v>
      </c>
      <c r="J59" s="478">
        <v>4280</v>
      </c>
      <c r="K59" s="475"/>
      <c r="L59" s="475"/>
    </row>
    <row r="60" spans="1:12" ht="30" customHeight="1" x14ac:dyDescent="0.25">
      <c r="A60" s="471">
        <v>58</v>
      </c>
      <c r="B60" s="475" t="s">
        <v>567</v>
      </c>
      <c r="C60" s="475" t="s">
        <v>727</v>
      </c>
      <c r="D60" s="471" t="s">
        <v>641</v>
      </c>
      <c r="E60" s="471" t="s">
        <v>324</v>
      </c>
      <c r="F60" s="475" t="s">
        <v>838</v>
      </c>
      <c r="G60" s="477" t="s">
        <v>839</v>
      </c>
      <c r="H60" s="477" t="s">
        <v>840</v>
      </c>
      <c r="I60" s="475" t="s">
        <v>831</v>
      </c>
      <c r="J60" s="478">
        <v>3081</v>
      </c>
      <c r="K60" s="475"/>
      <c r="L60" s="475"/>
    </row>
    <row r="61" spans="1:12" ht="33.75" customHeight="1" x14ac:dyDescent="0.25">
      <c r="A61" s="475">
        <v>59</v>
      </c>
      <c r="B61" s="475" t="s">
        <v>567</v>
      </c>
      <c r="C61" s="475" t="s">
        <v>727</v>
      </c>
      <c r="D61" s="471" t="s">
        <v>641</v>
      </c>
      <c r="E61" s="471" t="s">
        <v>324</v>
      </c>
      <c r="F61" s="475" t="s">
        <v>841</v>
      </c>
      <c r="G61" s="477" t="s">
        <v>842</v>
      </c>
      <c r="H61" s="477" t="s">
        <v>843</v>
      </c>
      <c r="I61" s="475" t="s">
        <v>831</v>
      </c>
      <c r="J61" s="478">
        <v>5049</v>
      </c>
      <c r="K61" s="475"/>
      <c r="L61" s="475"/>
    </row>
    <row r="62" spans="1:12" ht="33" customHeight="1" x14ac:dyDescent="0.25">
      <c r="A62" s="475">
        <v>60</v>
      </c>
      <c r="B62" s="475" t="s">
        <v>567</v>
      </c>
      <c r="C62" s="475" t="s">
        <v>727</v>
      </c>
      <c r="D62" s="471" t="s">
        <v>641</v>
      </c>
      <c r="E62" s="471" t="s">
        <v>324</v>
      </c>
      <c r="F62" s="475" t="s">
        <v>844</v>
      </c>
      <c r="G62" s="477" t="s">
        <v>845</v>
      </c>
      <c r="H62" s="477" t="s">
        <v>846</v>
      </c>
      <c r="I62" s="475" t="s">
        <v>831</v>
      </c>
      <c r="J62" s="478">
        <v>2283</v>
      </c>
      <c r="K62" s="475"/>
      <c r="L62" s="475"/>
    </row>
    <row r="63" spans="1:12" ht="31.5" customHeight="1" x14ac:dyDescent="0.25">
      <c r="A63" s="471">
        <v>61</v>
      </c>
      <c r="B63" s="475" t="s">
        <v>567</v>
      </c>
      <c r="C63" s="475" t="s">
        <v>727</v>
      </c>
      <c r="D63" s="471" t="s">
        <v>641</v>
      </c>
      <c r="E63" s="471" t="s">
        <v>324</v>
      </c>
      <c r="F63" s="475" t="s">
        <v>847</v>
      </c>
      <c r="G63" s="477" t="s">
        <v>848</v>
      </c>
      <c r="H63" s="477" t="s">
        <v>849</v>
      </c>
      <c r="I63" s="475" t="s">
        <v>827</v>
      </c>
      <c r="J63" s="478">
        <v>4850</v>
      </c>
      <c r="K63" s="475"/>
      <c r="L63" s="475"/>
    </row>
    <row r="64" spans="1:12" ht="49.5" customHeight="1" x14ac:dyDescent="0.25">
      <c r="A64" s="475">
        <v>62</v>
      </c>
      <c r="B64" s="475" t="s">
        <v>567</v>
      </c>
      <c r="C64" s="475" t="s">
        <v>727</v>
      </c>
      <c r="D64" s="471" t="s">
        <v>641</v>
      </c>
      <c r="E64" s="471" t="s">
        <v>324</v>
      </c>
      <c r="F64" s="475" t="s">
        <v>850</v>
      </c>
      <c r="G64" s="477" t="s">
        <v>851</v>
      </c>
      <c r="H64" s="477" t="s">
        <v>852</v>
      </c>
      <c r="I64" s="475" t="s">
        <v>831</v>
      </c>
      <c r="J64" s="478">
        <v>3279</v>
      </c>
      <c r="K64" s="475"/>
      <c r="L64" s="475"/>
    </row>
    <row r="65" spans="1:12" ht="22.5" customHeight="1" x14ac:dyDescent="0.25">
      <c r="A65" s="475">
        <v>63</v>
      </c>
      <c r="B65" s="475" t="s">
        <v>567</v>
      </c>
      <c r="C65" s="475" t="s">
        <v>727</v>
      </c>
      <c r="D65" s="471" t="s">
        <v>641</v>
      </c>
      <c r="E65" s="471" t="s">
        <v>324</v>
      </c>
      <c r="F65" s="475" t="s">
        <v>853</v>
      </c>
      <c r="G65" s="477" t="s">
        <v>854</v>
      </c>
      <c r="H65" s="475" t="s">
        <v>855</v>
      </c>
      <c r="I65" s="475" t="s">
        <v>856</v>
      </c>
      <c r="J65" s="478">
        <v>4287</v>
      </c>
      <c r="K65" s="475"/>
      <c r="L65" s="475"/>
    </row>
    <row r="66" spans="1:12" ht="49.5" customHeight="1" x14ac:dyDescent="0.25">
      <c r="A66" s="471">
        <v>64</v>
      </c>
      <c r="B66" s="475" t="s">
        <v>567</v>
      </c>
      <c r="C66" s="475" t="s">
        <v>727</v>
      </c>
      <c r="D66" s="471" t="s">
        <v>641</v>
      </c>
      <c r="E66" s="471" t="s">
        <v>324</v>
      </c>
      <c r="F66" s="475" t="s">
        <v>857</v>
      </c>
      <c r="G66" s="477" t="s">
        <v>839</v>
      </c>
      <c r="H66" s="477" t="s">
        <v>858</v>
      </c>
      <c r="I66" s="475" t="s">
        <v>856</v>
      </c>
      <c r="J66" s="478">
        <v>1628</v>
      </c>
      <c r="K66" s="475"/>
      <c r="L66" s="475"/>
    </row>
    <row r="67" spans="1:12" ht="37.5" customHeight="1" x14ac:dyDescent="0.25">
      <c r="A67" s="475">
        <v>65</v>
      </c>
      <c r="B67" s="475" t="s">
        <v>567</v>
      </c>
      <c r="C67" s="475" t="s">
        <v>727</v>
      </c>
      <c r="D67" s="471" t="s">
        <v>641</v>
      </c>
      <c r="E67" s="471" t="s">
        <v>324</v>
      </c>
      <c r="F67" s="475" t="s">
        <v>859</v>
      </c>
      <c r="G67" s="477" t="s">
        <v>860</v>
      </c>
      <c r="H67" s="477" t="s">
        <v>861</v>
      </c>
      <c r="I67" s="475" t="s">
        <v>862</v>
      </c>
      <c r="J67" s="478">
        <v>11519</v>
      </c>
      <c r="K67" s="475"/>
      <c r="L67" s="475"/>
    </row>
    <row r="68" spans="1:12" ht="33" customHeight="1" x14ac:dyDescent="0.25">
      <c r="A68" s="475">
        <v>66</v>
      </c>
      <c r="B68" s="475" t="s">
        <v>567</v>
      </c>
      <c r="C68" s="475" t="s">
        <v>727</v>
      </c>
      <c r="D68" s="471" t="s">
        <v>641</v>
      </c>
      <c r="E68" s="471" t="s">
        <v>324</v>
      </c>
      <c r="F68" s="475" t="s">
        <v>863</v>
      </c>
      <c r="G68" s="477" t="s">
        <v>864</v>
      </c>
      <c r="H68" s="477" t="s">
        <v>865</v>
      </c>
      <c r="I68" s="475" t="s">
        <v>862</v>
      </c>
      <c r="J68" s="478">
        <v>3916</v>
      </c>
      <c r="K68" s="475"/>
      <c r="L68" s="475"/>
    </row>
    <row r="69" spans="1:12" ht="36.75" customHeight="1" x14ac:dyDescent="0.25">
      <c r="A69" s="471">
        <v>67</v>
      </c>
      <c r="B69" s="475" t="s">
        <v>567</v>
      </c>
      <c r="C69" s="475" t="s">
        <v>727</v>
      </c>
      <c r="D69" s="471" t="s">
        <v>641</v>
      </c>
      <c r="E69" s="471" t="s">
        <v>324</v>
      </c>
      <c r="F69" s="475" t="s">
        <v>866</v>
      </c>
      <c r="G69" s="477" t="s">
        <v>867</v>
      </c>
      <c r="H69" s="477" t="s">
        <v>868</v>
      </c>
      <c r="I69" s="475" t="s">
        <v>862</v>
      </c>
      <c r="J69" s="478">
        <v>8369</v>
      </c>
      <c r="K69" s="475"/>
      <c r="L69" s="475"/>
    </row>
    <row r="70" spans="1:12" ht="51" customHeight="1" x14ac:dyDescent="0.25">
      <c r="A70" s="475">
        <v>68</v>
      </c>
      <c r="B70" s="475" t="s">
        <v>569</v>
      </c>
      <c r="C70" s="475" t="s">
        <v>727</v>
      </c>
      <c r="D70" s="471" t="s">
        <v>641</v>
      </c>
      <c r="E70" s="471" t="s">
        <v>324</v>
      </c>
      <c r="F70" s="475" t="s">
        <v>869</v>
      </c>
      <c r="G70" s="477" t="s">
        <v>870</v>
      </c>
      <c r="H70" s="477" t="s">
        <v>871</v>
      </c>
      <c r="I70" s="475" t="s">
        <v>755</v>
      </c>
      <c r="J70" s="478">
        <v>4783</v>
      </c>
      <c r="K70" s="475"/>
      <c r="L70" s="475"/>
    </row>
    <row r="71" spans="1:12" ht="31.5" customHeight="1" x14ac:dyDescent="0.25">
      <c r="A71" s="475">
        <v>69</v>
      </c>
      <c r="B71" s="475" t="s">
        <v>569</v>
      </c>
      <c r="C71" s="475" t="s">
        <v>727</v>
      </c>
      <c r="D71" s="471" t="s">
        <v>641</v>
      </c>
      <c r="E71" s="471" t="s">
        <v>324</v>
      </c>
      <c r="F71" s="475" t="s">
        <v>872</v>
      </c>
      <c r="G71" s="477" t="s">
        <v>873</v>
      </c>
      <c r="H71" s="477" t="s">
        <v>874</v>
      </c>
      <c r="I71" s="475" t="s">
        <v>755</v>
      </c>
      <c r="J71" s="478">
        <v>1835</v>
      </c>
      <c r="K71" s="475"/>
      <c r="L71" s="475"/>
    </row>
    <row r="72" spans="1:12" ht="31.5" customHeight="1" x14ac:dyDescent="0.25">
      <c r="A72" s="471">
        <v>70</v>
      </c>
      <c r="B72" s="475" t="s">
        <v>569</v>
      </c>
      <c r="C72" s="475" t="s">
        <v>727</v>
      </c>
      <c r="D72" s="471" t="s">
        <v>641</v>
      </c>
      <c r="E72" s="471" t="s">
        <v>324</v>
      </c>
      <c r="F72" s="475" t="s">
        <v>875</v>
      </c>
      <c r="G72" s="477" t="s">
        <v>876</v>
      </c>
      <c r="H72" s="477" t="s">
        <v>877</v>
      </c>
      <c r="I72" s="475" t="s">
        <v>755</v>
      </c>
      <c r="J72" s="478">
        <v>6095</v>
      </c>
      <c r="K72" s="475"/>
      <c r="L72" s="475"/>
    </row>
    <row r="73" spans="1:12" ht="35.25" customHeight="1" x14ac:dyDescent="0.25">
      <c r="A73" s="475">
        <v>71</v>
      </c>
      <c r="B73" s="475" t="s">
        <v>569</v>
      </c>
      <c r="C73" s="475" t="s">
        <v>727</v>
      </c>
      <c r="D73" s="471" t="s">
        <v>641</v>
      </c>
      <c r="E73" s="471" t="s">
        <v>324</v>
      </c>
      <c r="F73" s="475" t="s">
        <v>878</v>
      </c>
      <c r="G73" s="477" t="s">
        <v>879</v>
      </c>
      <c r="H73" s="477" t="s">
        <v>880</v>
      </c>
      <c r="I73" s="475" t="s">
        <v>797</v>
      </c>
      <c r="J73" s="478">
        <v>2592</v>
      </c>
      <c r="K73" s="475"/>
      <c r="L73" s="475"/>
    </row>
    <row r="74" spans="1:12" ht="45" customHeight="1" x14ac:dyDescent="0.25">
      <c r="A74" s="475">
        <v>72</v>
      </c>
      <c r="B74" s="475" t="s">
        <v>569</v>
      </c>
      <c r="C74" s="475" t="s">
        <v>727</v>
      </c>
      <c r="D74" s="471" t="s">
        <v>641</v>
      </c>
      <c r="E74" s="471" t="s">
        <v>324</v>
      </c>
      <c r="F74" s="475" t="s">
        <v>881</v>
      </c>
      <c r="G74" s="488" t="s">
        <v>882</v>
      </c>
      <c r="H74" s="488" t="s">
        <v>883</v>
      </c>
      <c r="I74" s="489" t="s">
        <v>793</v>
      </c>
      <c r="J74" s="478">
        <v>12717</v>
      </c>
      <c r="K74" s="475"/>
      <c r="L74" s="475"/>
    </row>
    <row r="75" spans="1:12" ht="38.25" customHeight="1" x14ac:dyDescent="0.25">
      <c r="A75" s="471">
        <v>73</v>
      </c>
      <c r="B75" s="475" t="s">
        <v>569</v>
      </c>
      <c r="C75" s="475" t="s">
        <v>727</v>
      </c>
      <c r="D75" s="471" t="s">
        <v>641</v>
      </c>
      <c r="E75" s="471" t="s">
        <v>324</v>
      </c>
      <c r="F75" s="475" t="s">
        <v>884</v>
      </c>
      <c r="G75" s="477" t="s">
        <v>885</v>
      </c>
      <c r="H75" s="477" t="s">
        <v>886</v>
      </c>
      <c r="I75" s="475" t="s">
        <v>887</v>
      </c>
      <c r="J75" s="478">
        <v>3035</v>
      </c>
      <c r="K75" s="475"/>
      <c r="L75" s="475"/>
    </row>
    <row r="76" spans="1:12" x14ac:dyDescent="0.25">
      <c r="A76" s="475">
        <v>74</v>
      </c>
      <c r="B76" s="475" t="s">
        <v>569</v>
      </c>
      <c r="C76" s="475" t="s">
        <v>727</v>
      </c>
      <c r="D76" s="471" t="s">
        <v>641</v>
      </c>
      <c r="E76" s="471" t="s">
        <v>324</v>
      </c>
      <c r="F76" s="475" t="s">
        <v>888</v>
      </c>
      <c r="G76" s="477" t="s">
        <v>889</v>
      </c>
      <c r="H76" s="475" t="s">
        <v>890</v>
      </c>
      <c r="I76" s="475" t="s">
        <v>783</v>
      </c>
      <c r="J76" s="478">
        <v>3855</v>
      </c>
      <c r="K76" s="478"/>
      <c r="L76" s="475"/>
    </row>
    <row r="77" spans="1:12" ht="63" customHeight="1" x14ac:dyDescent="0.25">
      <c r="A77" s="475">
        <v>75</v>
      </c>
      <c r="B77" s="475" t="s">
        <v>540</v>
      </c>
      <c r="C77" s="475" t="s">
        <v>891</v>
      </c>
      <c r="D77" s="471" t="s">
        <v>641</v>
      </c>
      <c r="E77" s="471" t="s">
        <v>324</v>
      </c>
      <c r="F77" s="475" t="s">
        <v>892</v>
      </c>
      <c r="G77" s="477" t="s">
        <v>893</v>
      </c>
      <c r="H77" s="477" t="s">
        <v>894</v>
      </c>
      <c r="I77" s="475" t="s">
        <v>895</v>
      </c>
      <c r="J77" s="478">
        <v>3766</v>
      </c>
      <c r="K77" s="475"/>
      <c r="L77" s="475"/>
    </row>
    <row r="78" spans="1:12" ht="27" customHeight="1" x14ac:dyDescent="0.25">
      <c r="A78" s="471">
        <v>76</v>
      </c>
      <c r="B78" s="475" t="s">
        <v>540</v>
      </c>
      <c r="C78" s="475" t="s">
        <v>891</v>
      </c>
      <c r="D78" s="471" t="s">
        <v>641</v>
      </c>
      <c r="E78" s="471" t="s">
        <v>324</v>
      </c>
      <c r="F78" s="475" t="s">
        <v>896</v>
      </c>
      <c r="G78" s="477" t="s">
        <v>897</v>
      </c>
      <c r="H78" s="477" t="s">
        <v>898</v>
      </c>
      <c r="I78" s="475" t="s">
        <v>755</v>
      </c>
      <c r="J78" s="478">
        <v>10962</v>
      </c>
      <c r="K78" s="475"/>
      <c r="L78" s="475"/>
    </row>
    <row r="79" spans="1:12" ht="56.25" customHeight="1" x14ac:dyDescent="0.25">
      <c r="A79" s="475">
        <v>77</v>
      </c>
      <c r="B79" s="475" t="s">
        <v>540</v>
      </c>
      <c r="C79" s="475" t="s">
        <v>891</v>
      </c>
      <c r="D79" s="471" t="s">
        <v>641</v>
      </c>
      <c r="E79" s="471" t="s">
        <v>324</v>
      </c>
      <c r="F79" s="475" t="s">
        <v>899</v>
      </c>
      <c r="G79" s="477" t="s">
        <v>900</v>
      </c>
      <c r="H79" s="477" t="s">
        <v>901</v>
      </c>
      <c r="I79" s="475" t="s">
        <v>895</v>
      </c>
      <c r="J79" s="478">
        <v>5318</v>
      </c>
      <c r="K79" s="475"/>
      <c r="L79" s="475"/>
    </row>
    <row r="80" spans="1:12" ht="48.75" customHeight="1" x14ac:dyDescent="0.25">
      <c r="A80" s="475">
        <v>78</v>
      </c>
      <c r="B80" s="475" t="s">
        <v>540</v>
      </c>
      <c r="C80" s="475" t="s">
        <v>891</v>
      </c>
      <c r="D80" s="471" t="s">
        <v>641</v>
      </c>
      <c r="E80" s="471" t="s">
        <v>324</v>
      </c>
      <c r="F80" s="475" t="s">
        <v>902</v>
      </c>
      <c r="G80" s="477" t="s">
        <v>903</v>
      </c>
      <c r="H80" s="477" t="s">
        <v>904</v>
      </c>
      <c r="I80" s="475" t="s">
        <v>755</v>
      </c>
      <c r="J80" s="478">
        <v>12220</v>
      </c>
      <c r="K80" s="475"/>
      <c r="L80" s="475"/>
    </row>
    <row r="81" spans="1:12" ht="33" customHeight="1" x14ac:dyDescent="0.25">
      <c r="A81" s="471">
        <v>79</v>
      </c>
      <c r="B81" s="475" t="s">
        <v>540</v>
      </c>
      <c r="C81" s="475" t="s">
        <v>891</v>
      </c>
      <c r="D81" s="471" t="s">
        <v>641</v>
      </c>
      <c r="E81" s="471" t="s">
        <v>324</v>
      </c>
      <c r="F81" s="475" t="s">
        <v>905</v>
      </c>
      <c r="G81" s="477" t="s">
        <v>906</v>
      </c>
      <c r="H81" s="477" t="s">
        <v>907</v>
      </c>
      <c r="I81" s="475" t="s">
        <v>755</v>
      </c>
      <c r="J81" s="478">
        <v>2183</v>
      </c>
      <c r="K81" s="475"/>
      <c r="L81" s="475"/>
    </row>
    <row r="82" spans="1:12" ht="50.25" customHeight="1" x14ac:dyDescent="0.25">
      <c r="A82" s="475">
        <v>80</v>
      </c>
      <c r="B82" s="475" t="s">
        <v>540</v>
      </c>
      <c r="C82" s="475" t="s">
        <v>891</v>
      </c>
      <c r="D82" s="471" t="s">
        <v>641</v>
      </c>
      <c r="E82" s="471" t="s">
        <v>324</v>
      </c>
      <c r="F82" s="475" t="s">
        <v>908</v>
      </c>
      <c r="G82" s="477" t="s">
        <v>909</v>
      </c>
      <c r="H82" s="477" t="s">
        <v>910</v>
      </c>
      <c r="I82" s="475" t="s">
        <v>755</v>
      </c>
      <c r="J82" s="478">
        <v>3142</v>
      </c>
      <c r="K82" s="475"/>
      <c r="L82" s="475"/>
    </row>
    <row r="83" spans="1:12" ht="33.75" customHeight="1" x14ac:dyDescent="0.25">
      <c r="A83" s="475">
        <v>81</v>
      </c>
      <c r="B83" s="475" t="s">
        <v>540</v>
      </c>
      <c r="C83" s="475" t="s">
        <v>891</v>
      </c>
      <c r="D83" s="471" t="s">
        <v>641</v>
      </c>
      <c r="E83" s="471" t="s">
        <v>324</v>
      </c>
      <c r="F83" s="475" t="s">
        <v>911</v>
      </c>
      <c r="G83" s="477" t="s">
        <v>912</v>
      </c>
      <c r="H83" s="477" t="s">
        <v>913</v>
      </c>
      <c r="I83" s="475" t="s">
        <v>759</v>
      </c>
      <c r="J83" s="478">
        <v>17310</v>
      </c>
      <c r="K83" s="475"/>
      <c r="L83" s="475"/>
    </row>
    <row r="84" spans="1:12" ht="34.5" customHeight="1" x14ac:dyDescent="0.25">
      <c r="A84" s="471">
        <v>82</v>
      </c>
      <c r="B84" s="475" t="s">
        <v>540</v>
      </c>
      <c r="C84" s="475" t="s">
        <v>891</v>
      </c>
      <c r="D84" s="471" t="s">
        <v>641</v>
      </c>
      <c r="E84" s="471" t="s">
        <v>324</v>
      </c>
      <c r="F84" s="475" t="s">
        <v>914</v>
      </c>
      <c r="G84" s="477" t="s">
        <v>750</v>
      </c>
      <c r="H84" s="477" t="s">
        <v>915</v>
      </c>
      <c r="I84" s="475" t="s">
        <v>759</v>
      </c>
      <c r="J84" s="478">
        <v>8276</v>
      </c>
      <c r="K84" s="475"/>
      <c r="L84" s="475"/>
    </row>
    <row r="85" spans="1:12" ht="29.25" customHeight="1" x14ac:dyDescent="0.25">
      <c r="A85" s="475">
        <v>83</v>
      </c>
      <c r="B85" s="475" t="s">
        <v>540</v>
      </c>
      <c r="C85" s="475" t="s">
        <v>891</v>
      </c>
      <c r="D85" s="471" t="s">
        <v>641</v>
      </c>
      <c r="E85" s="471" t="s">
        <v>324</v>
      </c>
      <c r="F85" s="475" t="s">
        <v>916</v>
      </c>
      <c r="G85" s="477" t="s">
        <v>917</v>
      </c>
      <c r="H85" s="477" t="s">
        <v>918</v>
      </c>
      <c r="I85" s="475" t="s">
        <v>759</v>
      </c>
      <c r="J85" s="478">
        <v>2451</v>
      </c>
      <c r="K85" s="475"/>
      <c r="L85" s="475"/>
    </row>
    <row r="86" spans="1:12" ht="62.25" customHeight="1" x14ac:dyDescent="0.25">
      <c r="A86" s="475">
        <v>84</v>
      </c>
      <c r="B86" s="475" t="s">
        <v>540</v>
      </c>
      <c r="C86" s="475" t="s">
        <v>891</v>
      </c>
      <c r="D86" s="471" t="s">
        <v>641</v>
      </c>
      <c r="E86" s="471" t="s">
        <v>324</v>
      </c>
      <c r="F86" s="475" t="s">
        <v>919</v>
      </c>
      <c r="G86" s="477" t="s">
        <v>920</v>
      </c>
      <c r="H86" s="477" t="s">
        <v>921</v>
      </c>
      <c r="I86" s="475" t="s">
        <v>759</v>
      </c>
      <c r="J86" s="478">
        <v>17289</v>
      </c>
      <c r="K86" s="475"/>
      <c r="L86" s="475"/>
    </row>
    <row r="87" spans="1:12" ht="36" customHeight="1" x14ac:dyDescent="0.25">
      <c r="A87" s="471">
        <v>85</v>
      </c>
      <c r="B87" s="475" t="s">
        <v>540</v>
      </c>
      <c r="C87" s="475" t="s">
        <v>891</v>
      </c>
      <c r="D87" s="471" t="s">
        <v>641</v>
      </c>
      <c r="E87" s="471" t="s">
        <v>324</v>
      </c>
      <c r="F87" s="475" t="s">
        <v>922</v>
      </c>
      <c r="G87" s="477" t="s">
        <v>923</v>
      </c>
      <c r="H87" s="477" t="s">
        <v>924</v>
      </c>
      <c r="I87" s="475" t="s">
        <v>759</v>
      </c>
      <c r="J87" s="478">
        <v>7732</v>
      </c>
      <c r="K87" s="475"/>
      <c r="L87" s="475"/>
    </row>
    <row r="88" spans="1:12" ht="40.5" customHeight="1" x14ac:dyDescent="0.25">
      <c r="A88" s="475">
        <v>86</v>
      </c>
      <c r="B88" s="475" t="s">
        <v>540</v>
      </c>
      <c r="C88" s="475" t="s">
        <v>891</v>
      </c>
      <c r="D88" s="471" t="s">
        <v>641</v>
      </c>
      <c r="E88" s="471" t="s">
        <v>324</v>
      </c>
      <c r="F88" s="475" t="s">
        <v>925</v>
      </c>
      <c r="G88" s="477" t="s">
        <v>926</v>
      </c>
      <c r="H88" s="477" t="s">
        <v>927</v>
      </c>
      <c r="I88" s="475" t="s">
        <v>928</v>
      </c>
      <c r="J88" s="478">
        <v>9177</v>
      </c>
      <c r="K88" s="475"/>
      <c r="L88" s="475"/>
    </row>
    <row r="89" spans="1:12" ht="67.5" customHeight="1" x14ac:dyDescent="0.25">
      <c r="A89" s="475">
        <v>87</v>
      </c>
      <c r="B89" s="475" t="s">
        <v>540</v>
      </c>
      <c r="C89" s="475" t="s">
        <v>891</v>
      </c>
      <c r="D89" s="471" t="s">
        <v>641</v>
      </c>
      <c r="E89" s="471" t="s">
        <v>324</v>
      </c>
      <c r="F89" s="475" t="s">
        <v>929</v>
      </c>
      <c r="G89" s="477" t="s">
        <v>930</v>
      </c>
      <c r="H89" s="477" t="s">
        <v>931</v>
      </c>
      <c r="I89" s="475" t="s">
        <v>932</v>
      </c>
      <c r="J89" s="478">
        <v>3127</v>
      </c>
      <c r="K89" s="475"/>
      <c r="L89" s="475"/>
    </row>
    <row r="90" spans="1:12" ht="51.75" customHeight="1" x14ac:dyDescent="0.25">
      <c r="A90" s="471">
        <v>88</v>
      </c>
      <c r="B90" s="475" t="s">
        <v>540</v>
      </c>
      <c r="C90" s="475" t="s">
        <v>891</v>
      </c>
      <c r="D90" s="471" t="s">
        <v>641</v>
      </c>
      <c r="E90" s="471" t="s">
        <v>324</v>
      </c>
      <c r="F90" s="475" t="s">
        <v>933</v>
      </c>
      <c r="G90" s="477" t="s">
        <v>934</v>
      </c>
      <c r="H90" s="477" t="s">
        <v>935</v>
      </c>
      <c r="I90" s="475" t="s">
        <v>783</v>
      </c>
      <c r="J90" s="478">
        <v>10622</v>
      </c>
      <c r="K90" s="475"/>
      <c r="L90" s="475"/>
    </row>
    <row r="91" spans="1:12" ht="48.75" customHeight="1" x14ac:dyDescent="0.25">
      <c r="A91" s="475">
        <v>89</v>
      </c>
      <c r="B91" s="475" t="s">
        <v>540</v>
      </c>
      <c r="C91" s="475" t="s">
        <v>891</v>
      </c>
      <c r="D91" s="471" t="s">
        <v>641</v>
      </c>
      <c r="E91" s="471" t="s">
        <v>324</v>
      </c>
      <c r="F91" s="475" t="s">
        <v>936</v>
      </c>
      <c r="G91" s="477" t="s">
        <v>937</v>
      </c>
      <c r="H91" s="477" t="s">
        <v>938</v>
      </c>
      <c r="I91" s="475" t="s">
        <v>939</v>
      </c>
      <c r="J91" s="478">
        <v>6558</v>
      </c>
      <c r="K91" s="475"/>
      <c r="L91" s="475"/>
    </row>
    <row r="92" spans="1:12" ht="38.25" customHeight="1" x14ac:dyDescent="0.25">
      <c r="A92" s="475">
        <v>90</v>
      </c>
      <c r="B92" s="475" t="s">
        <v>540</v>
      </c>
      <c r="C92" s="475" t="s">
        <v>891</v>
      </c>
      <c r="D92" s="471" t="s">
        <v>641</v>
      </c>
      <c r="E92" s="471" t="s">
        <v>324</v>
      </c>
      <c r="F92" s="475" t="s">
        <v>940</v>
      </c>
      <c r="G92" s="477" t="s">
        <v>941</v>
      </c>
      <c r="H92" s="477" t="s">
        <v>942</v>
      </c>
      <c r="I92" s="475" t="s">
        <v>783</v>
      </c>
      <c r="J92" s="478">
        <v>9803</v>
      </c>
      <c r="K92" s="475"/>
      <c r="L92" s="475"/>
    </row>
    <row r="93" spans="1:12" ht="41.25" customHeight="1" x14ac:dyDescent="0.25">
      <c r="A93" s="471">
        <v>91</v>
      </c>
      <c r="B93" s="475" t="s">
        <v>563</v>
      </c>
      <c r="C93" s="475" t="s">
        <v>891</v>
      </c>
      <c r="D93" s="471" t="s">
        <v>641</v>
      </c>
      <c r="E93" s="471" t="s">
        <v>324</v>
      </c>
      <c r="F93" s="475" t="s">
        <v>943</v>
      </c>
      <c r="G93" s="477" t="s">
        <v>944</v>
      </c>
      <c r="H93" s="477" t="s">
        <v>945</v>
      </c>
      <c r="I93" s="475" t="s">
        <v>946</v>
      </c>
      <c r="J93" s="478">
        <v>14764</v>
      </c>
      <c r="K93" s="475"/>
      <c r="L93" s="475"/>
    </row>
    <row r="94" spans="1:12" ht="52.5" customHeight="1" x14ac:dyDescent="0.25">
      <c r="A94" s="475">
        <v>92</v>
      </c>
      <c r="B94" s="475" t="s">
        <v>563</v>
      </c>
      <c r="C94" s="475" t="s">
        <v>891</v>
      </c>
      <c r="D94" s="471" t="s">
        <v>641</v>
      </c>
      <c r="E94" s="471" t="s">
        <v>324</v>
      </c>
      <c r="F94" s="475" t="s">
        <v>947</v>
      </c>
      <c r="G94" s="477" t="s">
        <v>802</v>
      </c>
      <c r="H94" s="477" t="s">
        <v>948</v>
      </c>
      <c r="I94" s="475" t="s">
        <v>949</v>
      </c>
      <c r="J94" s="478">
        <v>3408</v>
      </c>
      <c r="K94" s="475"/>
      <c r="L94" s="475"/>
    </row>
    <row r="95" spans="1:12" ht="36.75" customHeight="1" x14ac:dyDescent="0.25">
      <c r="A95" s="475">
        <v>93</v>
      </c>
      <c r="B95" s="475" t="s">
        <v>565</v>
      </c>
      <c r="C95" s="475" t="s">
        <v>891</v>
      </c>
      <c r="D95" s="471" t="s">
        <v>641</v>
      </c>
      <c r="E95" s="471" t="s">
        <v>324</v>
      </c>
      <c r="F95" s="475" t="s">
        <v>950</v>
      </c>
      <c r="G95" s="477" t="s">
        <v>951</v>
      </c>
      <c r="H95" s="477" t="s">
        <v>952</v>
      </c>
      <c r="I95" s="475" t="s">
        <v>953</v>
      </c>
      <c r="J95" s="478">
        <v>6518</v>
      </c>
      <c r="K95" s="475"/>
      <c r="L95" s="475"/>
    </row>
    <row r="96" spans="1:12" ht="43.5" customHeight="1" x14ac:dyDescent="0.25">
      <c r="A96" s="471">
        <v>94</v>
      </c>
      <c r="B96" s="475" t="s">
        <v>565</v>
      </c>
      <c r="C96" s="475" t="s">
        <v>891</v>
      </c>
      <c r="D96" s="471" t="s">
        <v>641</v>
      </c>
      <c r="E96" s="471" t="s">
        <v>324</v>
      </c>
      <c r="F96" s="475" t="s">
        <v>954</v>
      </c>
      <c r="G96" s="479" t="s">
        <v>955</v>
      </c>
      <c r="H96" s="479" t="s">
        <v>956</v>
      </c>
      <c r="I96" s="475" t="s">
        <v>957</v>
      </c>
      <c r="J96" s="478">
        <v>9942</v>
      </c>
      <c r="K96" s="475"/>
      <c r="L96" s="475"/>
    </row>
    <row r="97" spans="1:12" ht="36" customHeight="1" x14ac:dyDescent="0.25">
      <c r="A97" s="475">
        <v>95</v>
      </c>
      <c r="B97" s="475" t="s">
        <v>567</v>
      </c>
      <c r="C97" s="475" t="s">
        <v>891</v>
      </c>
      <c r="D97" s="471" t="s">
        <v>641</v>
      </c>
      <c r="E97" s="471" t="s">
        <v>324</v>
      </c>
      <c r="F97" s="475" t="s">
        <v>958</v>
      </c>
      <c r="G97" s="477" t="s">
        <v>959</v>
      </c>
      <c r="H97" s="477" t="s">
        <v>960</v>
      </c>
      <c r="I97" s="475" t="s">
        <v>961</v>
      </c>
      <c r="J97" s="478">
        <v>1953</v>
      </c>
      <c r="K97" s="475"/>
      <c r="L97" s="475"/>
    </row>
    <row r="98" spans="1:12" ht="28.5" customHeight="1" x14ac:dyDescent="0.25">
      <c r="A98" s="475">
        <v>96</v>
      </c>
      <c r="B98" s="475" t="s">
        <v>567</v>
      </c>
      <c r="C98" s="475" t="s">
        <v>891</v>
      </c>
      <c r="D98" s="471" t="s">
        <v>641</v>
      </c>
      <c r="E98" s="471" t="s">
        <v>324</v>
      </c>
      <c r="F98" s="475" t="s">
        <v>962</v>
      </c>
      <c r="G98" s="477" t="s">
        <v>963</v>
      </c>
      <c r="H98" s="477" t="s">
        <v>964</v>
      </c>
      <c r="I98" s="475" t="s">
        <v>961</v>
      </c>
      <c r="J98" s="478">
        <v>1121</v>
      </c>
      <c r="K98" s="475"/>
      <c r="L98" s="475"/>
    </row>
    <row r="99" spans="1:12" ht="36" customHeight="1" x14ac:dyDescent="0.25">
      <c r="A99" s="471">
        <v>97</v>
      </c>
      <c r="B99" s="475" t="s">
        <v>567</v>
      </c>
      <c r="C99" s="475" t="s">
        <v>891</v>
      </c>
      <c r="D99" s="471" t="s">
        <v>641</v>
      </c>
      <c r="E99" s="471" t="s">
        <v>324</v>
      </c>
      <c r="F99" s="475" t="s">
        <v>965</v>
      </c>
      <c r="G99" s="477" t="s">
        <v>966</v>
      </c>
      <c r="H99" s="477" t="s">
        <v>967</v>
      </c>
      <c r="I99" s="475" t="s">
        <v>831</v>
      </c>
      <c r="J99" s="478">
        <v>2705</v>
      </c>
      <c r="K99" s="475"/>
      <c r="L99" s="475"/>
    </row>
    <row r="100" spans="1:12" ht="28.5" customHeight="1" x14ac:dyDescent="0.25">
      <c r="A100" s="475">
        <v>98</v>
      </c>
      <c r="B100" s="475" t="s">
        <v>567</v>
      </c>
      <c r="C100" s="475" t="s">
        <v>891</v>
      </c>
      <c r="D100" s="471" t="s">
        <v>641</v>
      </c>
      <c r="E100" s="471" t="s">
        <v>324</v>
      </c>
      <c r="F100" s="475" t="s">
        <v>968</v>
      </c>
      <c r="G100" s="477" t="s">
        <v>969</v>
      </c>
      <c r="H100" s="477" t="s">
        <v>970</v>
      </c>
      <c r="I100" s="475" t="s">
        <v>831</v>
      </c>
      <c r="J100" s="478">
        <v>4300</v>
      </c>
      <c r="K100" s="475"/>
      <c r="L100" s="475"/>
    </row>
    <row r="101" spans="1:12" ht="60.75" customHeight="1" x14ac:dyDescent="0.25">
      <c r="A101" s="475">
        <v>99</v>
      </c>
      <c r="B101" s="475" t="s">
        <v>567</v>
      </c>
      <c r="C101" s="475" t="s">
        <v>891</v>
      </c>
      <c r="D101" s="471" t="s">
        <v>641</v>
      </c>
      <c r="E101" s="471" t="s">
        <v>324</v>
      </c>
      <c r="F101" s="475" t="s">
        <v>971</v>
      </c>
      <c r="G101" s="477" t="s">
        <v>972</v>
      </c>
      <c r="H101" s="477" t="s">
        <v>973</v>
      </c>
      <c r="I101" s="475" t="s">
        <v>831</v>
      </c>
      <c r="J101" s="478">
        <v>9578</v>
      </c>
      <c r="K101" s="475"/>
      <c r="L101" s="475"/>
    </row>
    <row r="102" spans="1:12" ht="34.5" customHeight="1" x14ac:dyDescent="0.25">
      <c r="A102" s="471">
        <v>100</v>
      </c>
      <c r="B102" s="475" t="s">
        <v>567</v>
      </c>
      <c r="C102" s="475" t="s">
        <v>891</v>
      </c>
      <c r="D102" s="471" t="s">
        <v>641</v>
      </c>
      <c r="E102" s="471" t="s">
        <v>324</v>
      </c>
      <c r="F102" s="471" t="s">
        <v>974</v>
      </c>
      <c r="G102" s="477" t="s">
        <v>695</v>
      </c>
      <c r="H102" s="477" t="s">
        <v>975</v>
      </c>
      <c r="I102" s="475" t="s">
        <v>831</v>
      </c>
      <c r="J102" s="478">
        <v>5420</v>
      </c>
      <c r="K102" s="475"/>
      <c r="L102" s="475"/>
    </row>
    <row r="103" spans="1:12" ht="65.25" customHeight="1" x14ac:dyDescent="0.25">
      <c r="A103" s="475">
        <v>101</v>
      </c>
      <c r="B103" s="475" t="s">
        <v>567</v>
      </c>
      <c r="C103" s="475" t="s">
        <v>891</v>
      </c>
      <c r="D103" s="471" t="s">
        <v>641</v>
      </c>
      <c r="E103" s="471" t="s">
        <v>324</v>
      </c>
      <c r="F103" s="475" t="s">
        <v>976</v>
      </c>
      <c r="G103" s="477" t="s">
        <v>977</v>
      </c>
      <c r="H103" s="477" t="s">
        <v>978</v>
      </c>
      <c r="I103" s="475" t="s">
        <v>831</v>
      </c>
      <c r="J103" s="478">
        <v>3095</v>
      </c>
      <c r="K103" s="475"/>
      <c r="L103" s="475"/>
    </row>
    <row r="104" spans="1:12" ht="26.25" customHeight="1" x14ac:dyDescent="0.25">
      <c r="A104" s="475">
        <v>102</v>
      </c>
      <c r="B104" s="475" t="s">
        <v>567</v>
      </c>
      <c r="C104" s="475" t="s">
        <v>891</v>
      </c>
      <c r="D104" s="471" t="s">
        <v>641</v>
      </c>
      <c r="E104" s="471" t="s">
        <v>324</v>
      </c>
      <c r="F104" s="475" t="s">
        <v>979</v>
      </c>
      <c r="G104" s="477" t="s">
        <v>963</v>
      </c>
      <c r="H104" s="477" t="s">
        <v>980</v>
      </c>
      <c r="I104" s="475" t="s">
        <v>981</v>
      </c>
      <c r="J104" s="478">
        <v>1052</v>
      </c>
      <c r="K104" s="475"/>
      <c r="L104" s="475"/>
    </row>
    <row r="105" spans="1:12" ht="43.5" customHeight="1" x14ac:dyDescent="0.25">
      <c r="A105" s="471">
        <v>103</v>
      </c>
      <c r="B105" s="475" t="s">
        <v>567</v>
      </c>
      <c r="C105" s="475" t="s">
        <v>891</v>
      </c>
      <c r="D105" s="471" t="s">
        <v>641</v>
      </c>
      <c r="E105" s="471" t="s">
        <v>324</v>
      </c>
      <c r="F105" s="475" t="s">
        <v>982</v>
      </c>
      <c r="G105" s="477" t="s">
        <v>983</v>
      </c>
      <c r="H105" s="477" t="s">
        <v>984</v>
      </c>
      <c r="I105" s="475" t="s">
        <v>862</v>
      </c>
      <c r="J105" s="478">
        <v>7051</v>
      </c>
      <c r="K105" s="475"/>
      <c r="L105" s="475"/>
    </row>
    <row r="106" spans="1:12" ht="43.5" customHeight="1" x14ac:dyDescent="0.25">
      <c r="A106" s="475">
        <v>104</v>
      </c>
      <c r="B106" s="475" t="s">
        <v>567</v>
      </c>
      <c r="C106" s="475" t="s">
        <v>891</v>
      </c>
      <c r="D106" s="471" t="s">
        <v>641</v>
      </c>
      <c r="E106" s="471" t="s">
        <v>324</v>
      </c>
      <c r="F106" s="475" t="s">
        <v>985</v>
      </c>
      <c r="G106" s="477" t="s">
        <v>986</v>
      </c>
      <c r="H106" s="477" t="s">
        <v>987</v>
      </c>
      <c r="I106" s="475" t="s">
        <v>862</v>
      </c>
      <c r="J106" s="478">
        <v>3112</v>
      </c>
      <c r="K106" s="475"/>
      <c r="L106" s="475"/>
    </row>
    <row r="107" spans="1:12" ht="22.5" customHeight="1" x14ac:dyDescent="0.25">
      <c r="A107" s="475">
        <v>105</v>
      </c>
      <c r="B107" s="475" t="s">
        <v>567</v>
      </c>
      <c r="C107" s="475" t="s">
        <v>891</v>
      </c>
      <c r="D107" s="471" t="s">
        <v>641</v>
      </c>
      <c r="E107" s="471" t="s">
        <v>324</v>
      </c>
      <c r="F107" s="475" t="s">
        <v>988</v>
      </c>
      <c r="G107" s="477" t="s">
        <v>708</v>
      </c>
      <c r="H107" s="475" t="s">
        <v>989</v>
      </c>
      <c r="I107" s="475" t="s">
        <v>862</v>
      </c>
      <c r="J107" s="478">
        <v>1965</v>
      </c>
      <c r="K107" s="475"/>
      <c r="L107" s="475"/>
    </row>
    <row r="108" spans="1:12" ht="30.75" customHeight="1" x14ac:dyDescent="0.25">
      <c r="A108" s="471">
        <v>106</v>
      </c>
      <c r="B108" s="475" t="s">
        <v>567</v>
      </c>
      <c r="C108" s="475" t="s">
        <v>891</v>
      </c>
      <c r="D108" s="471" t="s">
        <v>641</v>
      </c>
      <c r="E108" s="471" t="s">
        <v>324</v>
      </c>
      <c r="F108" s="475" t="s">
        <v>990</v>
      </c>
      <c r="G108" s="477" t="s">
        <v>714</v>
      </c>
      <c r="H108" s="477" t="s">
        <v>991</v>
      </c>
      <c r="I108" s="475" t="s">
        <v>862</v>
      </c>
      <c r="J108" s="478">
        <v>3464</v>
      </c>
      <c r="K108" s="475"/>
      <c r="L108" s="475"/>
    </row>
    <row r="109" spans="1:12" ht="31.5" customHeight="1" x14ac:dyDescent="0.25">
      <c r="A109" s="475">
        <v>107</v>
      </c>
      <c r="B109" s="475" t="s">
        <v>567</v>
      </c>
      <c r="C109" s="475" t="s">
        <v>891</v>
      </c>
      <c r="D109" s="471" t="s">
        <v>641</v>
      </c>
      <c r="E109" s="471" t="s">
        <v>324</v>
      </c>
      <c r="F109" s="475" t="s">
        <v>992</v>
      </c>
      <c r="G109" s="477" t="s">
        <v>993</v>
      </c>
      <c r="H109" s="477" t="s">
        <v>994</v>
      </c>
      <c r="I109" s="475" t="s">
        <v>862</v>
      </c>
      <c r="J109" s="478">
        <v>4203</v>
      </c>
      <c r="K109" s="475"/>
      <c r="L109" s="475"/>
    </row>
    <row r="110" spans="1:12" ht="30.75" customHeight="1" x14ac:dyDescent="0.25">
      <c r="A110" s="475">
        <v>108</v>
      </c>
      <c r="B110" s="475" t="s">
        <v>567</v>
      </c>
      <c r="C110" s="475" t="s">
        <v>891</v>
      </c>
      <c r="D110" s="471" t="s">
        <v>641</v>
      </c>
      <c r="E110" s="471" t="s">
        <v>324</v>
      </c>
      <c r="F110" s="475" t="s">
        <v>995</v>
      </c>
      <c r="G110" s="477" t="s">
        <v>996</v>
      </c>
      <c r="H110" s="477" t="s">
        <v>997</v>
      </c>
      <c r="I110" s="475" t="s">
        <v>862</v>
      </c>
      <c r="J110" s="478">
        <v>7647</v>
      </c>
      <c r="K110" s="475"/>
      <c r="L110" s="475"/>
    </row>
    <row r="111" spans="1:12" ht="26.25" customHeight="1" x14ac:dyDescent="0.25">
      <c r="A111" s="471">
        <v>109</v>
      </c>
      <c r="B111" s="475" t="s">
        <v>569</v>
      </c>
      <c r="C111" s="475" t="s">
        <v>891</v>
      </c>
      <c r="D111" s="471" t="s">
        <v>641</v>
      </c>
      <c r="E111" s="471" t="s">
        <v>324</v>
      </c>
      <c r="F111" s="475" t="s">
        <v>998</v>
      </c>
      <c r="G111" s="477" t="s">
        <v>999</v>
      </c>
      <c r="H111" s="477" t="s">
        <v>1000</v>
      </c>
      <c r="I111" s="475" t="s">
        <v>755</v>
      </c>
      <c r="J111" s="478">
        <v>2621</v>
      </c>
      <c r="K111" s="475"/>
      <c r="L111" s="475"/>
    </row>
    <row r="112" spans="1:12" ht="28.5" customHeight="1" x14ac:dyDescent="0.25">
      <c r="A112" s="475">
        <v>110</v>
      </c>
      <c r="B112" s="475" t="s">
        <v>569</v>
      </c>
      <c r="C112" s="475" t="s">
        <v>891</v>
      </c>
      <c r="D112" s="471" t="s">
        <v>641</v>
      </c>
      <c r="E112" s="471" t="s">
        <v>324</v>
      </c>
      <c r="F112" s="475" t="s">
        <v>1001</v>
      </c>
      <c r="G112" s="477" t="s">
        <v>1002</v>
      </c>
      <c r="H112" s="477" t="s">
        <v>1003</v>
      </c>
      <c r="I112" s="475" t="s">
        <v>755</v>
      </c>
      <c r="J112" s="478">
        <v>4039</v>
      </c>
      <c r="K112" s="475"/>
      <c r="L112" s="475"/>
    </row>
    <row r="113" spans="1:12" ht="31.5" customHeight="1" x14ac:dyDescent="0.25">
      <c r="A113" s="475">
        <v>111</v>
      </c>
      <c r="B113" s="475" t="s">
        <v>569</v>
      </c>
      <c r="C113" s="475" t="s">
        <v>891</v>
      </c>
      <c r="D113" s="471" t="s">
        <v>641</v>
      </c>
      <c r="E113" s="471" t="s">
        <v>324</v>
      </c>
      <c r="F113" s="475" t="s">
        <v>1004</v>
      </c>
      <c r="G113" s="477" t="s">
        <v>1005</v>
      </c>
      <c r="H113" s="477" t="s">
        <v>1006</v>
      </c>
      <c r="I113" s="475" t="s">
        <v>755</v>
      </c>
      <c r="J113" s="478">
        <v>5332</v>
      </c>
      <c r="K113" s="475"/>
      <c r="L113" s="475"/>
    </row>
    <row r="114" spans="1:12" ht="31.5" customHeight="1" x14ac:dyDescent="0.25">
      <c r="A114" s="471">
        <v>112</v>
      </c>
      <c r="B114" s="475" t="s">
        <v>569</v>
      </c>
      <c r="C114" s="475" t="s">
        <v>891</v>
      </c>
      <c r="D114" s="471" t="s">
        <v>641</v>
      </c>
      <c r="E114" s="471" t="s">
        <v>324</v>
      </c>
      <c r="F114" s="475" t="s">
        <v>1007</v>
      </c>
      <c r="G114" s="488" t="s">
        <v>1008</v>
      </c>
      <c r="H114" s="488" t="s">
        <v>1009</v>
      </c>
      <c r="I114" s="489" t="s">
        <v>755</v>
      </c>
      <c r="J114" s="478">
        <v>6698</v>
      </c>
      <c r="K114" s="475"/>
      <c r="L114" s="475"/>
    </row>
    <row r="115" spans="1:12" ht="66" customHeight="1" x14ac:dyDescent="0.25">
      <c r="A115" s="475">
        <v>113</v>
      </c>
      <c r="B115" s="475" t="s">
        <v>569</v>
      </c>
      <c r="C115" s="475" t="s">
        <v>891</v>
      </c>
      <c r="D115" s="471" t="s">
        <v>641</v>
      </c>
      <c r="E115" s="471" t="s">
        <v>324</v>
      </c>
      <c r="F115" s="475" t="s">
        <v>1010</v>
      </c>
      <c r="G115" s="477" t="s">
        <v>1011</v>
      </c>
      <c r="H115" s="477" t="s">
        <v>1012</v>
      </c>
      <c r="I115" s="475" t="s">
        <v>961</v>
      </c>
      <c r="J115" s="478">
        <v>5811</v>
      </c>
      <c r="K115" s="475"/>
      <c r="L115" s="475"/>
    </row>
    <row r="116" spans="1:12" ht="32.25" customHeight="1" x14ac:dyDescent="0.25">
      <c r="A116" s="475">
        <v>114</v>
      </c>
      <c r="B116" s="475" t="s">
        <v>569</v>
      </c>
      <c r="C116" s="475" t="s">
        <v>891</v>
      </c>
      <c r="D116" s="471" t="s">
        <v>641</v>
      </c>
      <c r="E116" s="471" t="s">
        <v>324</v>
      </c>
      <c r="F116" s="475" t="s">
        <v>1013</v>
      </c>
      <c r="G116" s="477" t="s">
        <v>1014</v>
      </c>
      <c r="H116" s="477" t="s">
        <v>1015</v>
      </c>
      <c r="I116" s="475" t="s">
        <v>755</v>
      </c>
      <c r="J116" s="475">
        <v>458</v>
      </c>
      <c r="K116" s="475"/>
      <c r="L116" s="475"/>
    </row>
    <row r="117" spans="1:12" ht="52.5" customHeight="1" x14ac:dyDescent="0.25">
      <c r="A117" s="471">
        <v>115</v>
      </c>
      <c r="B117" s="475" t="s">
        <v>569</v>
      </c>
      <c r="C117" s="475" t="s">
        <v>891</v>
      </c>
      <c r="D117" s="471" t="s">
        <v>641</v>
      </c>
      <c r="E117" s="471" t="s">
        <v>324</v>
      </c>
      <c r="F117" s="475" t="s">
        <v>1016</v>
      </c>
      <c r="G117" s="477" t="s">
        <v>1017</v>
      </c>
      <c r="H117" s="477" t="s">
        <v>1018</v>
      </c>
      <c r="I117" s="475" t="s">
        <v>755</v>
      </c>
      <c r="J117" s="478">
        <v>1288</v>
      </c>
      <c r="K117" s="475"/>
      <c r="L117" s="475"/>
    </row>
    <row r="118" spans="1:12" ht="30" customHeight="1" x14ac:dyDescent="0.25">
      <c r="A118" s="475">
        <v>116</v>
      </c>
      <c r="B118" s="475" t="s">
        <v>569</v>
      </c>
      <c r="C118" s="475" t="s">
        <v>891</v>
      </c>
      <c r="D118" s="471" t="s">
        <v>641</v>
      </c>
      <c r="E118" s="471" t="s">
        <v>324</v>
      </c>
      <c r="F118" s="475" t="s">
        <v>1019</v>
      </c>
      <c r="G118" s="477" t="s">
        <v>1020</v>
      </c>
      <c r="H118" s="477" t="s">
        <v>1021</v>
      </c>
      <c r="I118" s="475" t="s">
        <v>1022</v>
      </c>
      <c r="J118" s="478">
        <v>3249</v>
      </c>
      <c r="K118" s="475"/>
      <c r="L118" s="475"/>
    </row>
    <row r="119" spans="1:12" ht="27.75" customHeight="1" x14ac:dyDescent="0.25">
      <c r="A119" s="475">
        <v>117</v>
      </c>
      <c r="B119" s="475" t="s">
        <v>569</v>
      </c>
      <c r="C119" s="475" t="s">
        <v>891</v>
      </c>
      <c r="D119" s="471" t="s">
        <v>641</v>
      </c>
      <c r="E119" s="471" t="s">
        <v>324</v>
      </c>
      <c r="F119" s="475" t="s">
        <v>1023</v>
      </c>
      <c r="G119" s="477" t="s">
        <v>1024</v>
      </c>
      <c r="H119" s="477" t="s">
        <v>1025</v>
      </c>
      <c r="I119" s="475" t="s">
        <v>1026</v>
      </c>
      <c r="J119" s="478">
        <v>4556</v>
      </c>
      <c r="K119" s="475"/>
      <c r="L119" s="475"/>
    </row>
    <row r="120" spans="1:12" ht="37.5" customHeight="1" x14ac:dyDescent="0.25">
      <c r="A120" s="471">
        <v>118</v>
      </c>
      <c r="B120" s="475" t="s">
        <v>569</v>
      </c>
      <c r="C120" s="475" t="s">
        <v>891</v>
      </c>
      <c r="D120" s="471" t="s">
        <v>641</v>
      </c>
      <c r="E120" s="471" t="s">
        <v>324</v>
      </c>
      <c r="F120" s="475" t="s">
        <v>1027</v>
      </c>
      <c r="G120" s="477" t="s">
        <v>1028</v>
      </c>
      <c r="H120" s="477" t="s">
        <v>1029</v>
      </c>
      <c r="I120" s="475" t="s">
        <v>793</v>
      </c>
      <c r="J120" s="478">
        <v>7542</v>
      </c>
      <c r="K120" s="475"/>
      <c r="L120" s="475"/>
    </row>
    <row r="121" spans="1:12" ht="30.75" customHeight="1" x14ac:dyDescent="0.25">
      <c r="A121" s="475">
        <v>119</v>
      </c>
      <c r="B121" s="475" t="s">
        <v>569</v>
      </c>
      <c r="C121" s="475" t="s">
        <v>891</v>
      </c>
      <c r="D121" s="471" t="s">
        <v>641</v>
      </c>
      <c r="E121" s="471" t="s">
        <v>324</v>
      </c>
      <c r="F121" s="475" t="s">
        <v>1030</v>
      </c>
      <c r="G121" s="477" t="s">
        <v>1031</v>
      </c>
      <c r="H121" s="477" t="s">
        <v>1032</v>
      </c>
      <c r="I121" s="475" t="s">
        <v>831</v>
      </c>
      <c r="J121" s="478">
        <v>3586</v>
      </c>
      <c r="K121" s="475"/>
      <c r="L121" s="475"/>
    </row>
    <row r="122" spans="1:12" ht="29.25" customHeight="1" x14ac:dyDescent="0.25">
      <c r="A122" s="475">
        <v>120</v>
      </c>
      <c r="B122" s="475" t="s">
        <v>569</v>
      </c>
      <c r="C122" s="475" t="s">
        <v>891</v>
      </c>
      <c r="D122" s="471" t="s">
        <v>641</v>
      </c>
      <c r="E122" s="471" t="s">
        <v>324</v>
      </c>
      <c r="F122" s="475" t="s">
        <v>1033</v>
      </c>
      <c r="G122" s="477" t="s">
        <v>1034</v>
      </c>
      <c r="H122" s="477" t="s">
        <v>1035</v>
      </c>
      <c r="I122" s="475" t="s">
        <v>793</v>
      </c>
      <c r="J122" s="478">
        <v>6848</v>
      </c>
      <c r="K122" s="475"/>
      <c r="L122" s="475"/>
    </row>
    <row r="123" spans="1:12" ht="49.5" customHeight="1" x14ac:dyDescent="0.25">
      <c r="A123" s="471">
        <v>121</v>
      </c>
      <c r="B123" s="475" t="s">
        <v>569</v>
      </c>
      <c r="C123" s="475" t="s">
        <v>891</v>
      </c>
      <c r="D123" s="471" t="s">
        <v>641</v>
      </c>
      <c r="E123" s="471" t="s">
        <v>324</v>
      </c>
      <c r="F123" s="475" t="s">
        <v>1036</v>
      </c>
      <c r="G123" s="477" t="s">
        <v>1037</v>
      </c>
      <c r="H123" s="477" t="s">
        <v>1038</v>
      </c>
      <c r="I123" s="475" t="s">
        <v>793</v>
      </c>
      <c r="J123" s="475">
        <v>973</v>
      </c>
      <c r="K123" s="475"/>
      <c r="L123" s="475"/>
    </row>
    <row r="124" spans="1:12" ht="52.5" customHeight="1" x14ac:dyDescent="0.25">
      <c r="A124" s="475">
        <v>122</v>
      </c>
      <c r="B124" s="475" t="s">
        <v>569</v>
      </c>
      <c r="C124" s="475" t="s">
        <v>891</v>
      </c>
      <c r="D124" s="471" t="s">
        <v>641</v>
      </c>
      <c r="E124" s="471" t="s">
        <v>324</v>
      </c>
      <c r="F124" s="475" t="s">
        <v>1039</v>
      </c>
      <c r="G124" s="477" t="s">
        <v>1040</v>
      </c>
      <c r="H124" s="477" t="s">
        <v>1041</v>
      </c>
      <c r="I124" s="475" t="s">
        <v>783</v>
      </c>
      <c r="J124" s="478">
        <v>1006</v>
      </c>
      <c r="K124" s="478"/>
      <c r="L124" s="475"/>
    </row>
    <row r="125" spans="1:12" ht="46.5" customHeight="1" x14ac:dyDescent="0.25">
      <c r="A125" s="475">
        <v>123</v>
      </c>
      <c r="B125" s="475" t="s">
        <v>540</v>
      </c>
      <c r="C125" s="477" t="s">
        <v>1042</v>
      </c>
      <c r="D125" s="471" t="s">
        <v>641</v>
      </c>
      <c r="E125" s="471" t="s">
        <v>324</v>
      </c>
      <c r="F125" s="475" t="s">
        <v>1043</v>
      </c>
      <c r="G125" s="477" t="s">
        <v>643</v>
      </c>
      <c r="H125" s="477" t="s">
        <v>1044</v>
      </c>
      <c r="I125" s="475" t="s">
        <v>1045</v>
      </c>
      <c r="J125" s="478">
        <v>108587</v>
      </c>
      <c r="K125" s="475"/>
      <c r="L125" s="475"/>
    </row>
    <row r="126" spans="1:12" ht="78.75" customHeight="1" x14ac:dyDescent="0.25">
      <c r="A126" s="471">
        <v>124</v>
      </c>
      <c r="B126" s="475" t="s">
        <v>540</v>
      </c>
      <c r="C126" s="477" t="s">
        <v>1042</v>
      </c>
      <c r="D126" s="471" t="s">
        <v>641</v>
      </c>
      <c r="E126" s="471" t="s">
        <v>324</v>
      </c>
      <c r="F126" s="475" t="s">
        <v>1046</v>
      </c>
      <c r="G126" s="477" t="s">
        <v>643</v>
      </c>
      <c r="H126" s="477" t="s">
        <v>1047</v>
      </c>
      <c r="I126" s="475" t="s">
        <v>1048</v>
      </c>
      <c r="J126" s="478">
        <v>92658</v>
      </c>
      <c r="K126" s="475"/>
      <c r="L126" s="475"/>
    </row>
    <row r="127" spans="1:12" ht="34.5" customHeight="1" x14ac:dyDescent="0.25">
      <c r="A127" s="475">
        <v>125</v>
      </c>
      <c r="B127" s="475" t="s">
        <v>540</v>
      </c>
      <c r="C127" s="477" t="s">
        <v>1042</v>
      </c>
      <c r="D127" s="471" t="s">
        <v>641</v>
      </c>
      <c r="E127" s="471" t="s">
        <v>324</v>
      </c>
      <c r="F127" s="475" t="s">
        <v>1049</v>
      </c>
      <c r="G127" s="485" t="s">
        <v>1050</v>
      </c>
      <c r="H127" s="477" t="s">
        <v>1051</v>
      </c>
      <c r="I127" s="475" t="s">
        <v>1045</v>
      </c>
      <c r="J127" s="478">
        <v>124260</v>
      </c>
      <c r="K127" s="475"/>
      <c r="L127" s="475"/>
    </row>
    <row r="128" spans="1:12" ht="39.75" customHeight="1" x14ac:dyDescent="0.25">
      <c r="A128" s="475">
        <v>126</v>
      </c>
      <c r="B128" s="475" t="s">
        <v>540</v>
      </c>
      <c r="C128" s="477" t="s">
        <v>1042</v>
      </c>
      <c r="D128" s="471" t="s">
        <v>641</v>
      </c>
      <c r="E128" s="471" t="s">
        <v>324</v>
      </c>
      <c r="F128" s="475" t="s">
        <v>1052</v>
      </c>
      <c r="G128" s="477" t="s">
        <v>1053</v>
      </c>
      <c r="H128" s="477" t="s">
        <v>1054</v>
      </c>
      <c r="I128" s="475" t="s">
        <v>1055</v>
      </c>
      <c r="J128" s="475">
        <v>0</v>
      </c>
      <c r="K128" s="475"/>
      <c r="L128" s="475"/>
    </row>
    <row r="129" spans="1:12" ht="67.5" customHeight="1" x14ac:dyDescent="0.25">
      <c r="A129" s="471">
        <v>127</v>
      </c>
      <c r="B129" s="475" t="s">
        <v>540</v>
      </c>
      <c r="C129" s="485" t="s">
        <v>1056</v>
      </c>
      <c r="D129" s="475" t="s">
        <v>641</v>
      </c>
      <c r="E129" s="475" t="s">
        <v>324</v>
      </c>
      <c r="F129" s="477" t="s">
        <v>1057</v>
      </c>
      <c r="G129" s="477" t="s">
        <v>643</v>
      </c>
      <c r="H129" s="477" t="s">
        <v>1058</v>
      </c>
      <c r="I129" s="475" t="s">
        <v>1059</v>
      </c>
      <c r="J129" s="478">
        <v>4500</v>
      </c>
      <c r="K129" s="475"/>
      <c r="L129" s="475"/>
    </row>
    <row r="130" spans="1:12" ht="30" x14ac:dyDescent="0.25">
      <c r="A130" s="475">
        <v>128</v>
      </c>
      <c r="B130" s="475" t="s">
        <v>540</v>
      </c>
      <c r="C130" s="477" t="s">
        <v>1060</v>
      </c>
      <c r="D130" s="475" t="s">
        <v>641</v>
      </c>
      <c r="E130" s="475" t="s">
        <v>324</v>
      </c>
      <c r="F130" s="477" t="s">
        <v>1061</v>
      </c>
      <c r="G130" s="477" t="s">
        <v>1062</v>
      </c>
      <c r="H130" s="475" t="s">
        <v>1063</v>
      </c>
      <c r="I130" s="475" t="s">
        <v>1064</v>
      </c>
      <c r="J130" s="478">
        <v>4725</v>
      </c>
      <c r="K130" s="475"/>
      <c r="L130" s="475"/>
    </row>
    <row r="131" spans="1:12" ht="30" x14ac:dyDescent="0.25">
      <c r="A131" s="475">
        <v>129</v>
      </c>
      <c r="B131" s="475" t="s">
        <v>540</v>
      </c>
      <c r="C131" s="477" t="s">
        <v>1060</v>
      </c>
      <c r="D131" s="475" t="s">
        <v>641</v>
      </c>
      <c r="E131" s="475" t="s">
        <v>324</v>
      </c>
      <c r="F131" s="477" t="s">
        <v>1065</v>
      </c>
      <c r="G131" s="477" t="s">
        <v>1062</v>
      </c>
      <c r="H131" s="475" t="s">
        <v>1066</v>
      </c>
      <c r="I131" s="475" t="s">
        <v>1067</v>
      </c>
      <c r="J131" s="478">
        <v>4340</v>
      </c>
      <c r="K131" s="475"/>
      <c r="L131" s="475"/>
    </row>
    <row r="132" spans="1:12" ht="45" x14ac:dyDescent="0.25">
      <c r="A132" s="471">
        <v>130</v>
      </c>
      <c r="B132" s="475" t="s">
        <v>540</v>
      </c>
      <c r="C132" s="477" t="s">
        <v>1068</v>
      </c>
      <c r="D132" s="475" t="s">
        <v>641</v>
      </c>
      <c r="E132" s="475" t="s">
        <v>324</v>
      </c>
      <c r="F132" s="477" t="s">
        <v>1069</v>
      </c>
      <c r="G132" s="477" t="s">
        <v>1070</v>
      </c>
      <c r="H132" s="475" t="s">
        <v>1071</v>
      </c>
      <c r="I132" s="475" t="s">
        <v>1072</v>
      </c>
      <c r="J132" s="478">
        <v>5000</v>
      </c>
      <c r="K132" s="475"/>
      <c r="L132" s="475"/>
    </row>
    <row r="133" spans="1:12" ht="39.75" customHeight="1" x14ac:dyDescent="0.25">
      <c r="A133" s="475">
        <v>131</v>
      </c>
      <c r="B133" s="475" t="s">
        <v>567</v>
      </c>
      <c r="C133" s="477" t="s">
        <v>1073</v>
      </c>
      <c r="D133" s="475" t="s">
        <v>641</v>
      </c>
      <c r="E133" s="475" t="s">
        <v>324</v>
      </c>
      <c r="F133" s="477" t="s">
        <v>1074</v>
      </c>
      <c r="G133" s="477" t="s">
        <v>1075</v>
      </c>
      <c r="H133" s="475" t="s">
        <v>1076</v>
      </c>
      <c r="I133" s="475" t="s">
        <v>1077</v>
      </c>
      <c r="J133" s="475">
        <v>300</v>
      </c>
      <c r="K133" s="475"/>
      <c r="L133" s="475"/>
    </row>
    <row r="134" spans="1:12" ht="36" customHeight="1" x14ac:dyDescent="0.25">
      <c r="A134" s="475">
        <v>132</v>
      </c>
      <c r="B134" s="475" t="s">
        <v>569</v>
      </c>
      <c r="C134" s="477" t="s">
        <v>1078</v>
      </c>
      <c r="D134" s="475" t="s">
        <v>641</v>
      </c>
      <c r="E134" s="475" t="s">
        <v>324</v>
      </c>
      <c r="F134" s="477" t="s">
        <v>1079</v>
      </c>
      <c r="G134" s="477" t="s">
        <v>1080</v>
      </c>
      <c r="H134" s="477" t="s">
        <v>1081</v>
      </c>
      <c r="I134" s="475" t="s">
        <v>1082</v>
      </c>
      <c r="J134" s="478">
        <v>3500</v>
      </c>
      <c r="K134" s="475"/>
      <c r="L134" s="475"/>
    </row>
    <row r="135" spans="1:12" ht="62.25" customHeight="1" x14ac:dyDescent="0.25">
      <c r="A135" s="471">
        <v>133</v>
      </c>
      <c r="B135" s="475" t="s">
        <v>540</v>
      </c>
      <c r="C135" s="486" t="s">
        <v>1083</v>
      </c>
      <c r="D135" s="475" t="s">
        <v>641</v>
      </c>
      <c r="E135" s="475" t="s">
        <v>1084</v>
      </c>
      <c r="F135" s="477" t="s">
        <v>1085</v>
      </c>
      <c r="G135" s="477" t="s">
        <v>1053</v>
      </c>
      <c r="H135" s="485" t="s">
        <v>1086</v>
      </c>
      <c r="I135" s="475" t="s">
        <v>1087</v>
      </c>
      <c r="J135" s="475">
        <v>0</v>
      </c>
      <c r="K135" s="475"/>
      <c r="L135" s="475"/>
    </row>
    <row r="136" spans="1:12" ht="42.75" customHeight="1" x14ac:dyDescent="0.25">
      <c r="A136" s="475">
        <v>134</v>
      </c>
      <c r="B136" s="475" t="s">
        <v>540</v>
      </c>
      <c r="C136" s="486" t="s">
        <v>1083</v>
      </c>
      <c r="D136" s="475" t="s">
        <v>641</v>
      </c>
      <c r="E136" s="475" t="s">
        <v>1084</v>
      </c>
      <c r="F136" s="477" t="s">
        <v>1088</v>
      </c>
      <c r="G136" s="475" t="s">
        <v>1089</v>
      </c>
      <c r="H136" s="477" t="s">
        <v>1090</v>
      </c>
      <c r="I136" s="475" t="s">
        <v>755</v>
      </c>
      <c r="J136" s="478">
        <v>16860</v>
      </c>
      <c r="K136" s="475"/>
      <c r="L136" s="475"/>
    </row>
    <row r="137" spans="1:12" x14ac:dyDescent="0.25">
      <c r="A137" s="475">
        <v>135</v>
      </c>
      <c r="B137" s="475" t="s">
        <v>540</v>
      </c>
      <c r="C137" s="486" t="s">
        <v>1083</v>
      </c>
      <c r="D137" s="475" t="s">
        <v>641</v>
      </c>
      <c r="E137" s="475" t="s">
        <v>1084</v>
      </c>
      <c r="F137" s="491">
        <v>733032</v>
      </c>
      <c r="G137" s="475" t="s">
        <v>1091</v>
      </c>
      <c r="H137" s="475" t="s">
        <v>1092</v>
      </c>
      <c r="I137" s="475" t="s">
        <v>1093</v>
      </c>
      <c r="J137" s="475">
        <v>0</v>
      </c>
      <c r="K137" s="475"/>
      <c r="L137" s="475"/>
    </row>
    <row r="138" spans="1:12" ht="46.5" customHeight="1" x14ac:dyDescent="0.25">
      <c r="A138" s="471">
        <v>136</v>
      </c>
      <c r="B138" s="475" t="s">
        <v>569</v>
      </c>
      <c r="C138" s="475" t="s">
        <v>1083</v>
      </c>
      <c r="D138" s="475" t="s">
        <v>641</v>
      </c>
      <c r="E138" s="475" t="s">
        <v>1084</v>
      </c>
      <c r="F138" s="477" t="s">
        <v>1094</v>
      </c>
      <c r="G138" s="475" t="s">
        <v>1095</v>
      </c>
      <c r="H138" s="477" t="s">
        <v>1096</v>
      </c>
      <c r="I138" s="475" t="s">
        <v>1097</v>
      </c>
      <c r="J138" s="475">
        <v>0</v>
      </c>
      <c r="K138" s="475"/>
      <c r="L138" s="475"/>
    </row>
    <row r="139" spans="1:12" ht="46.5" customHeight="1" x14ac:dyDescent="0.25">
      <c r="A139" s="475">
        <v>137</v>
      </c>
      <c r="B139" s="475" t="s">
        <v>569</v>
      </c>
      <c r="C139" s="475" t="s">
        <v>1083</v>
      </c>
      <c r="D139" s="475" t="s">
        <v>641</v>
      </c>
      <c r="E139" s="475" t="s">
        <v>1084</v>
      </c>
      <c r="F139" s="477" t="s">
        <v>1098</v>
      </c>
      <c r="G139" s="475" t="s">
        <v>1099</v>
      </c>
      <c r="H139" s="477" t="s">
        <v>1100</v>
      </c>
      <c r="I139" s="475" t="s">
        <v>1101</v>
      </c>
      <c r="J139" s="475">
        <v>0</v>
      </c>
      <c r="K139" s="475"/>
      <c r="L139" s="475"/>
    </row>
    <row r="140" spans="1:12" ht="37.5" customHeight="1" x14ac:dyDescent="0.25">
      <c r="A140" s="475">
        <v>138</v>
      </c>
      <c r="B140" s="475" t="s">
        <v>540</v>
      </c>
      <c r="C140" s="477" t="s">
        <v>1102</v>
      </c>
      <c r="D140" s="475" t="s">
        <v>641</v>
      </c>
      <c r="E140" s="475" t="s">
        <v>1084</v>
      </c>
      <c r="F140" s="477" t="s">
        <v>1103</v>
      </c>
      <c r="G140" s="477" t="s">
        <v>729</v>
      </c>
      <c r="H140" s="477" t="s">
        <v>1104</v>
      </c>
      <c r="I140" s="475" t="s">
        <v>1105</v>
      </c>
      <c r="J140" s="475">
        <v>0</v>
      </c>
      <c r="K140" s="475"/>
      <c r="L140" s="475"/>
    </row>
    <row r="141" spans="1:12" ht="30" x14ac:dyDescent="0.25">
      <c r="A141" s="471">
        <v>139</v>
      </c>
      <c r="B141" s="475" t="s">
        <v>540</v>
      </c>
      <c r="C141" s="486" t="s">
        <v>1106</v>
      </c>
      <c r="D141" s="475" t="s">
        <v>641</v>
      </c>
      <c r="E141" s="475" t="s">
        <v>1084</v>
      </c>
      <c r="F141" s="477" t="s">
        <v>1107</v>
      </c>
      <c r="G141" s="486" t="s">
        <v>1108</v>
      </c>
      <c r="H141" s="475" t="s">
        <v>1109</v>
      </c>
      <c r="I141" s="486" t="s">
        <v>1110</v>
      </c>
      <c r="J141" s="475">
        <v>0</v>
      </c>
      <c r="K141" s="475"/>
      <c r="L141" s="475"/>
    </row>
    <row r="142" spans="1:12" ht="42.75" customHeight="1" x14ac:dyDescent="0.25">
      <c r="A142" s="475">
        <v>140</v>
      </c>
      <c r="B142" s="475" t="s">
        <v>540</v>
      </c>
      <c r="C142" s="486" t="s">
        <v>1106</v>
      </c>
      <c r="D142" s="475" t="s">
        <v>641</v>
      </c>
      <c r="E142" s="475" t="s">
        <v>1084</v>
      </c>
      <c r="F142" s="477" t="s">
        <v>1111</v>
      </c>
      <c r="G142" s="475" t="s">
        <v>1112</v>
      </c>
      <c r="H142" s="477" t="s">
        <v>1113</v>
      </c>
      <c r="I142" s="475" t="s">
        <v>1114</v>
      </c>
      <c r="J142" s="478">
        <v>6548</v>
      </c>
      <c r="K142" s="475"/>
      <c r="L142" s="475"/>
    </row>
    <row r="143" spans="1:12" ht="45" x14ac:dyDescent="0.25">
      <c r="A143" s="475">
        <v>141</v>
      </c>
      <c r="B143" s="475" t="s">
        <v>540</v>
      </c>
      <c r="C143" s="486" t="s">
        <v>1106</v>
      </c>
      <c r="D143" s="475" t="s">
        <v>641</v>
      </c>
      <c r="E143" s="475" t="s">
        <v>1084</v>
      </c>
      <c r="F143" s="477" t="s">
        <v>1115</v>
      </c>
      <c r="G143" s="475" t="s">
        <v>1116</v>
      </c>
      <c r="H143" s="475" t="s">
        <v>1117</v>
      </c>
      <c r="I143" s="475" t="s">
        <v>1118</v>
      </c>
      <c r="J143" s="475">
        <v>0</v>
      </c>
      <c r="K143" s="475"/>
      <c r="L143" s="475"/>
    </row>
    <row r="144" spans="1:12" ht="30" x14ac:dyDescent="0.25">
      <c r="A144" s="471">
        <v>142</v>
      </c>
      <c r="B144" s="475" t="s">
        <v>563</v>
      </c>
      <c r="C144" s="492" t="s">
        <v>1106</v>
      </c>
      <c r="D144" s="489" t="s">
        <v>641</v>
      </c>
      <c r="E144" s="489" t="s">
        <v>1084</v>
      </c>
      <c r="F144" s="488" t="s">
        <v>1119</v>
      </c>
      <c r="G144" s="475" t="s">
        <v>1120</v>
      </c>
      <c r="H144" s="475" t="s">
        <v>1121</v>
      </c>
      <c r="I144" s="475" t="s">
        <v>1114</v>
      </c>
      <c r="J144" s="478">
        <v>10954</v>
      </c>
      <c r="K144" s="475"/>
      <c r="L144" s="475"/>
    </row>
    <row r="145" spans="1:12" ht="30" x14ac:dyDescent="0.25">
      <c r="A145" s="475">
        <v>143</v>
      </c>
      <c r="B145" s="475" t="s">
        <v>567</v>
      </c>
      <c r="C145" s="486" t="s">
        <v>1106</v>
      </c>
      <c r="D145" s="475" t="s">
        <v>641</v>
      </c>
      <c r="E145" s="475" t="s">
        <v>1084</v>
      </c>
      <c r="F145" s="477" t="s">
        <v>1122</v>
      </c>
      <c r="G145" s="475" t="s">
        <v>1123</v>
      </c>
      <c r="H145" s="475" t="s">
        <v>1124</v>
      </c>
      <c r="I145" s="475" t="s">
        <v>1114</v>
      </c>
      <c r="J145" s="478">
        <v>91485</v>
      </c>
      <c r="K145" s="475"/>
      <c r="L145" s="475"/>
    </row>
    <row r="146" spans="1:12" ht="52.5" customHeight="1" x14ac:dyDescent="0.25">
      <c r="A146" s="475">
        <v>144</v>
      </c>
      <c r="B146" s="475" t="s">
        <v>567</v>
      </c>
      <c r="C146" s="486" t="s">
        <v>1106</v>
      </c>
      <c r="D146" s="475" t="s">
        <v>641</v>
      </c>
      <c r="E146" s="475" t="s">
        <v>1084</v>
      </c>
      <c r="F146" s="477" t="s">
        <v>1125</v>
      </c>
      <c r="G146" s="475" t="s">
        <v>851</v>
      </c>
      <c r="H146" s="477" t="s">
        <v>1126</v>
      </c>
      <c r="I146" s="475" t="s">
        <v>1127</v>
      </c>
      <c r="J146" s="478">
        <v>20752</v>
      </c>
      <c r="K146" s="475"/>
      <c r="L146" s="475"/>
    </row>
    <row r="147" spans="1:12" ht="41.25" customHeight="1" x14ac:dyDescent="0.25">
      <c r="A147" s="471">
        <v>145</v>
      </c>
      <c r="B147" s="475" t="s">
        <v>565</v>
      </c>
      <c r="C147" s="477" t="s">
        <v>1128</v>
      </c>
      <c r="D147" s="475" t="s">
        <v>641</v>
      </c>
      <c r="E147" s="475" t="s">
        <v>1084</v>
      </c>
      <c r="F147" s="477" t="s">
        <v>1129</v>
      </c>
      <c r="G147" s="475" t="s">
        <v>1130</v>
      </c>
      <c r="H147" s="477" t="s">
        <v>1131</v>
      </c>
      <c r="I147" s="475" t="s">
        <v>1132</v>
      </c>
      <c r="J147" s="478">
        <v>2840</v>
      </c>
      <c r="K147" s="475"/>
      <c r="L147" s="475"/>
    </row>
    <row r="148" spans="1:12" ht="76.5" customHeight="1" x14ac:dyDescent="0.25">
      <c r="A148" s="475">
        <v>146</v>
      </c>
      <c r="B148" s="475" t="s">
        <v>567</v>
      </c>
      <c r="C148" s="475"/>
      <c r="D148" s="475" t="s">
        <v>641</v>
      </c>
      <c r="E148" s="475" t="s">
        <v>1084</v>
      </c>
      <c r="F148" s="491">
        <v>101038491</v>
      </c>
      <c r="G148" s="475" t="s">
        <v>1133</v>
      </c>
      <c r="H148" s="477" t="s">
        <v>1134</v>
      </c>
      <c r="I148" s="475" t="s">
        <v>783</v>
      </c>
      <c r="J148" s="478">
        <v>40740</v>
      </c>
      <c r="K148" s="475"/>
      <c r="L148" s="475"/>
    </row>
    <row r="149" spans="1:12" ht="63.75" customHeight="1" x14ac:dyDescent="0.25">
      <c r="A149" s="475">
        <v>147</v>
      </c>
      <c r="B149" s="475" t="s">
        <v>567</v>
      </c>
      <c r="C149" s="477" t="s">
        <v>1135</v>
      </c>
      <c r="D149" s="475" t="s">
        <v>641</v>
      </c>
      <c r="E149" s="475" t="s">
        <v>1084</v>
      </c>
      <c r="F149" s="491" t="s">
        <v>1136</v>
      </c>
      <c r="G149" s="475" t="s">
        <v>1137</v>
      </c>
      <c r="H149" s="477" t="s">
        <v>1138</v>
      </c>
      <c r="I149" s="475" t="s">
        <v>1139</v>
      </c>
      <c r="J149" s="475">
        <v>0</v>
      </c>
      <c r="K149" s="475"/>
      <c r="L149" s="475"/>
    </row>
    <row r="150" spans="1:12" x14ac:dyDescent="0.25">
      <c r="A150" s="481"/>
      <c r="B150" s="481"/>
      <c r="C150" s="481"/>
      <c r="D150" s="481"/>
      <c r="E150" s="481"/>
      <c r="F150" s="481"/>
      <c r="G150" s="479"/>
      <c r="H150" s="481"/>
      <c r="I150" s="481"/>
      <c r="J150" s="493">
        <f>SUM(J3:J149)</f>
        <v>1599836</v>
      </c>
      <c r="K150" s="481"/>
      <c r="L150" s="481"/>
    </row>
  </sheetData>
  <mergeCells count="1">
    <mergeCell ref="A1:L1"/>
  </mergeCells>
  <hyperlinks>
    <hyperlink ref="F3" r:id="rId1" display="https://portal.ukf.sk/kvalita/index.php?r=projekty/projekty/view&amp;id=1920"/>
    <hyperlink ref="F4" r:id="rId2" display="https://portal.ukf.sk/kvalita/index.php?r=projekty/projekty/view&amp;id=2086"/>
    <hyperlink ref="F5" r:id="rId3" display="https://portal.ukf.sk/kvalita/index.php?r=projekty/projekty/view&amp;id=2090"/>
    <hyperlink ref="F6" r:id="rId4" display="https://portal.ukf.sk/kvalita/index.php?r=projekty/projekty/view&amp;id=2534"/>
    <hyperlink ref="F7" r:id="rId5" display="https://portal.ukf.sk/kvalita/index.php?r=projekty/projekty/view&amp;id=2307"/>
    <hyperlink ref="F8" r:id="rId6" display="https://portal.ukf.sk/kvalita/index.php?r=projekty/projekty/view&amp;id=2482"/>
    <hyperlink ref="F12" r:id="rId7" display="https://portal.ukf.sk/kvalita/index.php?r=projekty/projekty/view&amp;id=1873"/>
    <hyperlink ref="F13" r:id="rId8" display="https://portal.ukf.sk/kvalita/index.php?r=projekty/projekty/view&amp;id=1881"/>
    <hyperlink ref="F14" r:id="rId9" display="https://portal.ukf.sk/kvalita/index.php?r=projekty/projekty/view&amp;id=1876"/>
    <hyperlink ref="F15" r:id="rId10" display="https://portal.ukf.sk/kvalita/index.php?r=projekty/projekty/view&amp;id=1879"/>
    <hyperlink ref="F16" r:id="rId11" display="https://portal.ukf.sk/kvalita/index.php?r=projekty/projekty/view&amp;id=2053"/>
    <hyperlink ref="F17" r:id="rId12" display="https://portal.ukf.sk/kvalita/index.php?r=projekty/projekty/view&amp;id=2052"/>
    <hyperlink ref="F18" r:id="rId13" display="https://portal.ukf.sk/kvalita/index.php?r=projekty/projekty/view&amp;id=2058"/>
    <hyperlink ref="F24" r:id="rId14" display="https://portal.ukf.sk/kvalita/index.php?r=projekty/projekty/view&amp;id=2638"/>
    <hyperlink ref="F25" r:id="rId15" display="https://portal.ukf.sk/kvalita/index.php?r=projekty/projekty/view&amp;id=2602"/>
    <hyperlink ref="F26" r:id="rId16" display="https://portal.ukf.sk/kvalita/index.php?r=projekty/projekty/view&amp;id=2107"/>
    <hyperlink ref="F27" r:id="rId17" display="https://portal.ukf.sk/kvalita/index.php?r=projekty/projekty/view&amp;id=2074"/>
    <hyperlink ref="F40" r:id="rId18" display="https://portal.ukf.sk/kvalita/index.php?r=projekty/projekty/view&amp;id=2636"/>
    <hyperlink ref="F41" r:id="rId19" display="https://portal.ukf.sk/kvalita/index.php?r=projekty/projekty/view&amp;id=2637"/>
    <hyperlink ref="F42" r:id="rId20" display="https://portal.ukf.sk/kvalita/index.php?r=projekty/projekty/view&amp;id=2643"/>
    <hyperlink ref="F43" r:id="rId21" display="https://portal.ukf.sk/kvalita/index.php?r=projekty/projekty/view&amp;id=2588"/>
    <hyperlink ref="F44" r:id="rId22" display="https://portal.ukf.sk/kvalita/index.php?r=projekty/projekty/view&amp;id=2537"/>
    <hyperlink ref="F45" r:id="rId23" display="https://portal.ukf.sk/kvalita/index.php?r=projekty/projekty/view&amp;id=2661"/>
    <hyperlink ref="F48" r:id="rId24" display="https://portal.ukf.sk/kvalita/index.php?r=projekty/projekty/view&amp;id=2533"/>
    <hyperlink ref="F49" r:id="rId25" display="https://portal.ukf.sk/kvalita/index.php?r=projekty/projekty/view&amp;id=2587"/>
    <hyperlink ref="F65" r:id="rId26" display="https://portal.ukf.sk/kvalita/index.php?r=projekty/projekty/view&amp;id=2530"/>
    <hyperlink ref="F66" r:id="rId27" display="https://portal.ukf.sk/kvalita/index.php?r=projekty/projekty/view&amp;id=2528"/>
    <hyperlink ref="F67" r:id="rId28" display="https://portal.ukf.sk/kvalita/index.php?r=projekty/projekty/view&amp;id=2527"/>
    <hyperlink ref="F68" r:id="rId29" display="https://portal.ukf.sk/kvalita/index.php?r=projekty/projekty/view&amp;id=2531"/>
    <hyperlink ref="F75" r:id="rId30" display="https://portal.ukf.sk/kvalita/index.php?r=projekty/projekty/view&amp;id=2668"/>
    <hyperlink ref="F76" r:id="rId31" display="https://portal.ukf.sk/kvalita/index.php?r=projekty/projekty/view&amp;id=2586"/>
    <hyperlink ref="F88" r:id="rId32" display="https://portal.ukf.sk/kvalita/index.php?r=projekty/projekty/view&amp;id=2585"/>
    <hyperlink ref="F89" r:id="rId33" display="https://portal.ukf.sk/kvalita/index.php?r=projekty/projekty/view&amp;id=2670"/>
    <hyperlink ref="F90" r:id="rId34" display="https://portal.ukf.sk/kvalita/index.php?r=projekty/projekty/view&amp;id=2598"/>
    <hyperlink ref="F91" r:id="rId35" display="https://portal.ukf.sk/kvalita/index.php?r=projekty/projekty/view&amp;id=2584"/>
    <hyperlink ref="F92" r:id="rId36" display="https://portal.ukf.sk/kvalita/index.php?r=projekty/projekty/view&amp;id=2635"/>
    <hyperlink ref="F96" r:id="rId37" display="https://portal.ukf.sk/kvalita/index.php?r=projekty/projekty/view&amp;id=2532"/>
    <hyperlink ref="F105" r:id="rId38" display="https://portal.ukf.sk/kvalita/index.php?r=projekty/projekty/view&amp;id=2523"/>
    <hyperlink ref="F106" r:id="rId39" display="https://portal.ukf.sk/kvalita/index.php?r=projekty/projekty/view&amp;id=2521"/>
    <hyperlink ref="F107" r:id="rId40" display="https://portal.ukf.sk/kvalita/index.php?r=projekty/projekty/view&amp;id=2524"/>
    <hyperlink ref="F108" r:id="rId41" display="https://portal.ukf.sk/kvalita/index.php?r=projekty/projekty/view&amp;id=2525"/>
    <hyperlink ref="F109" r:id="rId42" display="https://portal.ukf.sk/kvalita/index.php?r=projekty/projekty/view&amp;id=2526"/>
    <hyperlink ref="F110" r:id="rId43" display="https://portal.ukf.sk/kvalita/index.php?r=projekty/projekty/view&amp;id=2522"/>
    <hyperlink ref="F115" r:id="rId44" display="https://portal.ukf.sk/kvalita/index.php?r=projekty/projekty/view&amp;id=2266"/>
    <hyperlink ref="F124" r:id="rId45" display="https://portal.ukf.sk/kvalita/index.php?r=projekty/projekty/view&amp;id=2654"/>
    <hyperlink ref="F125" r:id="rId46" display="https://portal.ukf.sk/kvalita/index.php?r=projekty/projekty/view&amp;id=2322"/>
    <hyperlink ref="F126" r:id="rId47" display="https://portal.ukf.sk/kvalita/index.php?r=projekty/projekty/view&amp;id=2321"/>
    <hyperlink ref="F128" r:id="rId48" display="https://portal.ukf.sk/kvalita/index.php?r=projekty/projekty/view&amp;id=2689"/>
    <hyperlink ref="F129" r:id="rId49" display="https://portal.ukf.sk/kvalita/index.php?r=projekty/projekty/view&amp;id=1938"/>
    <hyperlink ref="F130" r:id="rId50" display="https://portal.ukf.sk/kvalita/index.php?r=projekty/projekty/view&amp;id=2499"/>
    <hyperlink ref="F131" r:id="rId51" display="https://portal.ukf.sk/kvalita/index.php?r=projekty/projekty/view&amp;id=2603"/>
    <hyperlink ref="F132" r:id="rId52" display="https://portal.ukf.sk/kvalita/index.php?r=projekty/projekty/view&amp;id=2581"/>
    <hyperlink ref="F133" r:id="rId53" display="https://portal.ukf.sk/kvalita/index.php?r=projekty/projekty/view&amp;id=2535"/>
    <hyperlink ref="F134" r:id="rId54" display="https://portal.ukf.sk/kvalita/index.php?r=projekty/projekty/view&amp;id=2589"/>
    <hyperlink ref="F136" r:id="rId55" display="https://portal.ukf.sk/kvalita/index.php?r=projekty/projekty/view&amp;id=2192"/>
    <hyperlink ref="F137" r:id="rId56" display="https://portal.ukf.sk/kvalita/index.php?r=projekty/projekty/view&amp;id=1296"/>
    <hyperlink ref="F138" r:id="rId57" display="https://portal.ukf.sk/kvalita/index.php?r=projekty/projekty/view&amp;id=2660"/>
    <hyperlink ref="F139" r:id="rId58" display="https://portal.ukf.sk/kvalita/index.php?r=projekty/projekty/view&amp;id=2674"/>
    <hyperlink ref="F142" r:id="rId59" display="https://portal.ukf.sk/kvalita/index.php?r=projekty/projekty/view&amp;id=2326"/>
    <hyperlink ref="F143" r:id="rId60" display="https://portal.ukf.sk/kvalita/index.php?r=projekty/projekty/view&amp;id=2503"/>
    <hyperlink ref="F140" r:id="rId61" display="https://portal.ukf.sk/kvalita/index.php?r=projekty/projekty/view&amp;id=2095"/>
    <hyperlink ref="F147" r:id="rId62" display="https://portal.ukf.sk/kvalita/index.php?r=projekty/projekty/view&amp;id=2682"/>
    <hyperlink ref="F145" r:id="rId63" display="https://portal.ukf.sk/kvalita/index.php?r=projekty/projekty/view&amp;id=2312"/>
    <hyperlink ref="F146" r:id="rId64" display="https://portal.ukf.sk/kvalita/index.php?r=projekty/projekty/view&amp;id=2514"/>
    <hyperlink ref="F144" r:id="rId65" display="https://portal.ukf.sk/kvalita/index.php?r=projekty/projekty/view&amp;id=2373"/>
    <hyperlink ref="F148" r:id="rId66" display="https://portal.ukf.sk/kvalita/index.php?r=projekty/projekty/view&amp;id=2519"/>
    <hyperlink ref="F149" r:id="rId67" display="https://portal.ukf.sk/kvalita/index.php?r=projekty/projekty/view&amp;id=2656"/>
  </hyperlinks>
  <pageMargins left="0.70866141732283472" right="0.70866141732283472" top="0.74803149606299213" bottom="0.74803149606299213" header="0.31496062992125984" footer="0.31496062992125984"/>
  <pageSetup paperSize="9" scale="48" fitToHeight="0" orientation="portrait" r:id="rId68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4"/>
  <sheetViews>
    <sheetView view="pageBreakPreview" zoomScaleNormal="100" zoomScaleSheetLayoutView="100" workbookViewId="0">
      <selection activeCell="H7" sqref="H7"/>
    </sheetView>
  </sheetViews>
  <sheetFormatPr defaultRowHeight="15.75" x14ac:dyDescent="0.25"/>
  <cols>
    <col min="1" max="1" width="4.25" customWidth="1"/>
    <col min="2" max="2" width="7.75" customWidth="1"/>
    <col min="3" max="3" width="28.25" customWidth="1"/>
    <col min="4" max="4" width="5.25" customWidth="1"/>
    <col min="5" max="5" width="4.25" customWidth="1"/>
    <col min="6" max="6" width="15.75" customWidth="1"/>
    <col min="7" max="7" width="30.125" customWidth="1"/>
    <col min="8" max="8" width="44.125" customWidth="1"/>
    <col min="9" max="9" width="13.625" customWidth="1"/>
    <col min="10" max="10" width="17.375" customWidth="1"/>
    <col min="11" max="11" width="13.75" customWidth="1"/>
    <col min="12" max="12" width="9.375" bestFit="1" customWidth="1"/>
    <col min="29" max="29" width="24.625" customWidth="1"/>
    <col min="32" max="32" width="19.625" customWidth="1"/>
    <col min="33" max="33" width="25.5" customWidth="1"/>
    <col min="34" max="34" width="34.875" customWidth="1"/>
    <col min="35" max="35" width="15.25" customWidth="1"/>
  </cols>
  <sheetData>
    <row r="1" spans="1:38" ht="20.25" customHeight="1" thickBot="1" x14ac:dyDescent="0.35">
      <c r="A1" s="674" t="s">
        <v>250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193"/>
      <c r="AA1" s="675"/>
      <c r="AB1" s="675"/>
      <c r="AC1" s="675"/>
      <c r="AD1" s="675"/>
      <c r="AE1" s="675"/>
      <c r="AF1" s="675"/>
      <c r="AG1" s="675"/>
      <c r="AH1" s="675"/>
      <c r="AI1" s="675"/>
      <c r="AJ1" s="675"/>
      <c r="AK1" s="675"/>
      <c r="AL1" s="675"/>
    </row>
    <row r="2" spans="1:38" s="83" customFormat="1" ht="115.5" thickBot="1" x14ac:dyDescent="0.25">
      <c r="A2" s="79" t="s">
        <v>180</v>
      </c>
      <c r="B2" s="80" t="s">
        <v>78</v>
      </c>
      <c r="C2" s="80" t="s">
        <v>181</v>
      </c>
      <c r="D2" s="80" t="s">
        <v>182</v>
      </c>
      <c r="E2" s="80" t="s">
        <v>183</v>
      </c>
      <c r="F2" s="80" t="s">
        <v>184</v>
      </c>
      <c r="G2" s="80" t="s">
        <v>185</v>
      </c>
      <c r="H2" s="80" t="s">
        <v>186</v>
      </c>
      <c r="I2" s="80" t="s">
        <v>187</v>
      </c>
      <c r="J2" s="80" t="s">
        <v>188</v>
      </c>
      <c r="K2" s="80" t="s">
        <v>189</v>
      </c>
      <c r="L2" s="81" t="s">
        <v>190</v>
      </c>
      <c r="M2" s="82"/>
      <c r="AA2" s="528"/>
      <c r="AB2" s="529"/>
      <c r="AC2" s="529"/>
      <c r="AD2" s="529"/>
      <c r="AE2" s="529"/>
      <c r="AF2" s="529"/>
      <c r="AG2" s="529"/>
      <c r="AH2" s="529"/>
      <c r="AI2" s="529"/>
      <c r="AJ2" s="529"/>
      <c r="AK2" s="529"/>
      <c r="AL2" s="530"/>
    </row>
    <row r="3" spans="1:38" ht="33.75" customHeight="1" x14ac:dyDescent="0.25">
      <c r="A3" s="494">
        <v>1</v>
      </c>
      <c r="B3" s="494" t="s">
        <v>540</v>
      </c>
      <c r="C3" s="495" t="s">
        <v>640</v>
      </c>
      <c r="D3" s="495" t="s">
        <v>641</v>
      </c>
      <c r="E3" s="495" t="s">
        <v>324</v>
      </c>
      <c r="F3" s="495" t="s">
        <v>1140</v>
      </c>
      <c r="G3" s="496" t="s">
        <v>1141</v>
      </c>
      <c r="H3" s="496" t="s">
        <v>1142</v>
      </c>
      <c r="I3" s="495" t="s">
        <v>1143</v>
      </c>
      <c r="J3" s="497">
        <v>1750</v>
      </c>
      <c r="K3" s="410"/>
      <c r="L3" s="410"/>
      <c r="M3" s="78"/>
      <c r="AA3" s="531"/>
      <c r="AB3" s="531"/>
      <c r="AC3" s="532"/>
      <c r="AD3" s="532"/>
      <c r="AE3" s="532"/>
      <c r="AF3" s="532"/>
      <c r="AG3" s="533"/>
      <c r="AH3" s="533"/>
      <c r="AI3" s="532"/>
      <c r="AJ3" s="534"/>
      <c r="AK3" s="535"/>
      <c r="AL3" s="535"/>
    </row>
    <row r="4" spans="1:38" ht="30" customHeight="1" x14ac:dyDescent="0.25">
      <c r="A4" s="498">
        <v>2</v>
      </c>
      <c r="B4" s="498" t="s">
        <v>569</v>
      </c>
      <c r="C4" s="499" t="s">
        <v>640</v>
      </c>
      <c r="D4" s="495" t="s">
        <v>641</v>
      </c>
      <c r="E4" s="495" t="s">
        <v>324</v>
      </c>
      <c r="F4" s="499" t="s">
        <v>1144</v>
      </c>
      <c r="G4" s="477" t="s">
        <v>1145</v>
      </c>
      <c r="H4" s="500" t="s">
        <v>1146</v>
      </c>
      <c r="I4" s="500" t="s">
        <v>1147</v>
      </c>
      <c r="J4" s="501">
        <v>2350</v>
      </c>
      <c r="K4" s="408"/>
      <c r="L4" s="408"/>
      <c r="M4" s="78"/>
      <c r="AA4" s="536"/>
      <c r="AB4" s="536"/>
      <c r="AC4" s="537"/>
      <c r="AD4" s="532"/>
      <c r="AE4" s="532"/>
      <c r="AF4" s="537"/>
      <c r="AG4" s="538"/>
      <c r="AH4" s="537"/>
      <c r="AI4" s="537"/>
      <c r="AJ4" s="539"/>
      <c r="AK4" s="540"/>
      <c r="AL4" s="540"/>
    </row>
    <row r="5" spans="1:38" ht="50.25" customHeight="1" x14ac:dyDescent="0.25">
      <c r="A5" s="498">
        <v>3</v>
      </c>
      <c r="B5" s="498" t="s">
        <v>540</v>
      </c>
      <c r="C5" s="499" t="s">
        <v>1148</v>
      </c>
      <c r="D5" s="495" t="s">
        <v>641</v>
      </c>
      <c r="E5" s="495" t="s">
        <v>324</v>
      </c>
      <c r="F5" s="502" t="s">
        <v>1149</v>
      </c>
      <c r="G5" s="502" t="s">
        <v>1150</v>
      </c>
      <c r="H5" s="502" t="s">
        <v>1151</v>
      </c>
      <c r="I5" s="499" t="s">
        <v>1152</v>
      </c>
      <c r="J5" s="501">
        <v>3750</v>
      </c>
      <c r="K5" s="408"/>
      <c r="L5" s="408"/>
      <c r="M5" s="78"/>
      <c r="AA5" s="536"/>
      <c r="AB5" s="536"/>
      <c r="AC5" s="537"/>
      <c r="AD5" s="532"/>
      <c r="AE5" s="532"/>
      <c r="AF5" s="538"/>
      <c r="AG5" s="538"/>
      <c r="AH5" s="538"/>
      <c r="AI5" s="537"/>
      <c r="AJ5" s="539"/>
      <c r="AK5" s="540"/>
      <c r="AL5" s="540"/>
    </row>
    <row r="6" spans="1:38" ht="26.25" customHeight="1" x14ac:dyDescent="0.25">
      <c r="A6" s="494">
        <v>4</v>
      </c>
      <c r="B6" s="498" t="s">
        <v>540</v>
      </c>
      <c r="C6" s="503" t="s">
        <v>1153</v>
      </c>
      <c r="D6" s="495" t="s">
        <v>641</v>
      </c>
      <c r="E6" s="495" t="s">
        <v>324</v>
      </c>
      <c r="F6" s="499" t="s">
        <v>1154</v>
      </c>
      <c r="G6" s="477" t="s">
        <v>1155</v>
      </c>
      <c r="H6" s="500" t="s">
        <v>1156</v>
      </c>
      <c r="I6" s="500" t="s">
        <v>1157</v>
      </c>
      <c r="J6" s="501">
        <v>1000</v>
      </c>
      <c r="K6" s="408"/>
      <c r="L6" s="408"/>
      <c r="M6" s="78"/>
      <c r="AA6" s="531"/>
      <c r="AB6" s="536"/>
      <c r="AC6" s="541"/>
      <c r="AD6" s="532"/>
      <c r="AE6" s="532"/>
      <c r="AF6" s="537"/>
      <c r="AG6" s="538"/>
      <c r="AH6" s="537"/>
      <c r="AI6" s="537"/>
      <c r="AJ6" s="539"/>
      <c r="AK6" s="540"/>
      <c r="AL6" s="540"/>
    </row>
    <row r="7" spans="1:38" ht="33.75" customHeight="1" x14ac:dyDescent="0.25">
      <c r="A7" s="498">
        <v>5</v>
      </c>
      <c r="B7" s="498" t="s">
        <v>565</v>
      </c>
      <c r="C7" s="502" t="s">
        <v>1158</v>
      </c>
      <c r="D7" s="495" t="s">
        <v>641</v>
      </c>
      <c r="E7" s="495" t="s">
        <v>324</v>
      </c>
      <c r="F7" s="499" t="s">
        <v>1159</v>
      </c>
      <c r="G7" s="477" t="s">
        <v>1160</v>
      </c>
      <c r="H7" s="500" t="s">
        <v>1161</v>
      </c>
      <c r="I7" s="500" t="s">
        <v>1162</v>
      </c>
      <c r="J7" s="500">
        <v>0</v>
      </c>
      <c r="K7" s="408"/>
      <c r="L7" s="408"/>
      <c r="M7" s="78"/>
      <c r="AA7" s="536"/>
      <c r="AB7" s="536"/>
      <c r="AC7" s="538"/>
      <c r="AD7" s="532"/>
      <c r="AE7" s="532"/>
      <c r="AF7" s="537"/>
      <c r="AG7" s="538"/>
      <c r="AH7" s="537"/>
      <c r="AI7" s="537"/>
      <c r="AJ7" s="537"/>
      <c r="AK7" s="540"/>
      <c r="AL7" s="540"/>
    </row>
    <row r="8" spans="1:38" ht="37.5" customHeight="1" x14ac:dyDescent="0.25">
      <c r="A8" s="498">
        <v>6</v>
      </c>
      <c r="B8" s="498" t="s">
        <v>565</v>
      </c>
      <c r="C8" s="502" t="s">
        <v>1158</v>
      </c>
      <c r="D8" s="495" t="s">
        <v>641</v>
      </c>
      <c r="E8" s="495" t="s">
        <v>324</v>
      </c>
      <c r="F8" s="499" t="s">
        <v>1163</v>
      </c>
      <c r="G8" s="502" t="s">
        <v>674</v>
      </c>
      <c r="H8" s="502" t="s">
        <v>1164</v>
      </c>
      <c r="I8" s="500" t="s">
        <v>1165</v>
      </c>
      <c r="J8" s="500">
        <v>0</v>
      </c>
      <c r="K8" s="408"/>
      <c r="L8" s="408"/>
      <c r="M8" s="78"/>
      <c r="AA8" s="536"/>
      <c r="AB8" s="536"/>
      <c r="AC8" s="538"/>
      <c r="AD8" s="532"/>
      <c r="AE8" s="532"/>
      <c r="AF8" s="537"/>
      <c r="AG8" s="538"/>
      <c r="AH8" s="538"/>
      <c r="AI8" s="537"/>
      <c r="AJ8" s="537"/>
      <c r="AK8" s="540"/>
      <c r="AL8" s="540"/>
    </row>
    <row r="9" spans="1:38" ht="32.25" customHeight="1" x14ac:dyDescent="0.25">
      <c r="A9" s="494">
        <v>7</v>
      </c>
      <c r="B9" s="498" t="s">
        <v>565</v>
      </c>
      <c r="C9" s="502" t="s">
        <v>1158</v>
      </c>
      <c r="D9" s="495" t="s">
        <v>641</v>
      </c>
      <c r="E9" s="495" t="s">
        <v>324</v>
      </c>
      <c r="F9" s="499" t="s">
        <v>1166</v>
      </c>
      <c r="G9" s="477" t="s">
        <v>1167</v>
      </c>
      <c r="H9" s="502" t="s">
        <v>1168</v>
      </c>
      <c r="I9" s="500" t="s">
        <v>1082</v>
      </c>
      <c r="J9" s="501">
        <v>1000</v>
      </c>
      <c r="K9" s="408"/>
      <c r="L9" s="408"/>
      <c r="M9" s="78"/>
      <c r="AA9" s="531"/>
      <c r="AB9" s="536"/>
      <c r="AC9" s="538"/>
      <c r="AD9" s="532"/>
      <c r="AE9" s="532"/>
      <c r="AF9" s="537"/>
      <c r="AG9" s="538"/>
      <c r="AH9" s="538"/>
      <c r="AI9" s="537"/>
      <c r="AJ9" s="539"/>
      <c r="AK9" s="540"/>
      <c r="AL9" s="540"/>
    </row>
    <row r="10" spans="1:38" ht="33" customHeight="1" x14ac:dyDescent="0.25">
      <c r="A10" s="498">
        <v>8</v>
      </c>
      <c r="B10" s="498" t="s">
        <v>567</v>
      </c>
      <c r="C10" s="503" t="s">
        <v>1169</v>
      </c>
      <c r="D10" s="495" t="s">
        <v>641</v>
      </c>
      <c r="E10" s="495" t="s">
        <v>324</v>
      </c>
      <c r="F10" s="499" t="s">
        <v>1170</v>
      </c>
      <c r="G10" s="477" t="s">
        <v>1171</v>
      </c>
      <c r="H10" s="477" t="s">
        <v>1172</v>
      </c>
      <c r="I10" s="500" t="s">
        <v>1173</v>
      </c>
      <c r="J10" s="501">
        <v>9964</v>
      </c>
      <c r="K10" s="408"/>
      <c r="L10" s="408"/>
      <c r="M10" s="78"/>
      <c r="AA10" s="536"/>
      <c r="AB10" s="536"/>
      <c r="AC10" s="541"/>
      <c r="AD10" s="532"/>
      <c r="AE10" s="532"/>
      <c r="AF10" s="537"/>
      <c r="AG10" s="538"/>
      <c r="AH10" s="538"/>
      <c r="AI10" s="537"/>
      <c r="AJ10" s="539"/>
      <c r="AK10" s="540"/>
      <c r="AL10" s="540"/>
    </row>
    <row r="11" spans="1:38" ht="29.25" customHeight="1" x14ac:dyDescent="0.25">
      <c r="A11" s="498">
        <v>9</v>
      </c>
      <c r="B11" s="498" t="s">
        <v>567</v>
      </c>
      <c r="C11" s="477" t="s">
        <v>1174</v>
      </c>
      <c r="D11" s="495" t="s">
        <v>641</v>
      </c>
      <c r="E11" s="495" t="s">
        <v>324</v>
      </c>
      <c r="F11" s="499" t="s">
        <v>1175</v>
      </c>
      <c r="G11" s="477" t="s">
        <v>1075</v>
      </c>
      <c r="H11" s="477" t="s">
        <v>1176</v>
      </c>
      <c r="I11" s="500" t="s">
        <v>1177</v>
      </c>
      <c r="J11" s="500">
        <v>0</v>
      </c>
      <c r="K11" s="408"/>
      <c r="L11" s="408"/>
      <c r="M11" s="78"/>
      <c r="AA11" s="536"/>
      <c r="AB11" s="536"/>
      <c r="AC11" s="538"/>
      <c r="AD11" s="532"/>
      <c r="AE11" s="532"/>
      <c r="AF11" s="537"/>
      <c r="AG11" s="538"/>
      <c r="AH11" s="538"/>
      <c r="AI11" s="537"/>
      <c r="AJ11" s="537"/>
      <c r="AK11" s="540"/>
      <c r="AL11" s="540"/>
    </row>
    <row r="12" spans="1:38" ht="30" x14ac:dyDescent="0.25">
      <c r="A12" s="494">
        <v>10</v>
      </c>
      <c r="B12" s="498" t="s">
        <v>1178</v>
      </c>
      <c r="C12" s="477" t="s">
        <v>1174</v>
      </c>
      <c r="D12" s="495" t="s">
        <v>641</v>
      </c>
      <c r="E12" s="495" t="s">
        <v>324</v>
      </c>
      <c r="F12" s="499" t="s">
        <v>1179</v>
      </c>
      <c r="G12" s="477" t="s">
        <v>1040</v>
      </c>
      <c r="H12" s="477" t="s">
        <v>1180</v>
      </c>
      <c r="I12" s="500" t="s">
        <v>1181</v>
      </c>
      <c r="J12" s="501">
        <v>2000</v>
      </c>
      <c r="K12" s="408"/>
      <c r="L12" s="408"/>
      <c r="M12" s="78"/>
      <c r="AA12" s="531"/>
      <c r="AB12" s="536"/>
      <c r="AC12" s="538"/>
      <c r="AD12" s="532"/>
      <c r="AE12" s="532"/>
      <c r="AF12" s="537"/>
      <c r="AG12" s="538"/>
      <c r="AH12" s="538"/>
      <c r="AI12" s="537"/>
      <c r="AJ12" s="539"/>
      <c r="AK12" s="540"/>
      <c r="AL12" s="540"/>
    </row>
    <row r="13" spans="1:38" ht="30" x14ac:dyDescent="0.25">
      <c r="A13" s="498">
        <v>11</v>
      </c>
      <c r="B13" s="498" t="s">
        <v>1178</v>
      </c>
      <c r="C13" s="477" t="s">
        <v>1182</v>
      </c>
      <c r="D13" s="495" t="s">
        <v>641</v>
      </c>
      <c r="E13" s="495" t="s">
        <v>324</v>
      </c>
      <c r="F13" s="499" t="s">
        <v>1183</v>
      </c>
      <c r="G13" s="477" t="s">
        <v>1184</v>
      </c>
      <c r="H13" s="477" t="s">
        <v>1185</v>
      </c>
      <c r="I13" s="500" t="s">
        <v>1186</v>
      </c>
      <c r="J13" s="500">
        <v>0</v>
      </c>
      <c r="K13" s="408"/>
      <c r="L13" s="408"/>
      <c r="M13" s="78"/>
      <c r="AA13" s="536"/>
      <c r="AB13" s="536"/>
      <c r="AC13" s="538"/>
      <c r="AD13" s="532"/>
      <c r="AE13" s="532"/>
      <c r="AF13" s="537"/>
      <c r="AG13" s="538"/>
      <c r="AH13" s="538"/>
      <c r="AI13" s="537"/>
      <c r="AJ13" s="537"/>
      <c r="AK13" s="540"/>
      <c r="AL13" s="540"/>
    </row>
    <row r="14" spans="1:38" x14ac:dyDescent="0.25">
      <c r="A14" s="536">
        <v>12</v>
      </c>
      <c r="B14" s="536" t="s">
        <v>567</v>
      </c>
      <c r="C14" s="538" t="s">
        <v>1187</v>
      </c>
      <c r="D14" s="532" t="s">
        <v>641</v>
      </c>
      <c r="E14" s="532" t="s">
        <v>324</v>
      </c>
      <c r="F14" s="537" t="s">
        <v>1188</v>
      </c>
      <c r="G14" s="538" t="s">
        <v>1189</v>
      </c>
      <c r="H14" s="538" t="s">
        <v>1190</v>
      </c>
      <c r="I14" s="537" t="s">
        <v>1191</v>
      </c>
      <c r="J14" s="537">
        <v>550</v>
      </c>
      <c r="K14" s="540"/>
      <c r="L14" s="540"/>
      <c r="AA14" s="536"/>
      <c r="AB14" s="536"/>
      <c r="AC14" s="538"/>
      <c r="AD14" s="532"/>
      <c r="AE14" s="532"/>
      <c r="AF14" s="537"/>
      <c r="AG14" s="538"/>
      <c r="AH14" s="538"/>
      <c r="AI14" s="537"/>
      <c r="AJ14" s="537"/>
      <c r="AK14" s="540"/>
      <c r="AL14" s="540"/>
    </row>
    <row r="15" spans="1:38" x14ac:dyDescent="0.25">
      <c r="A15" s="531">
        <v>13</v>
      </c>
      <c r="B15" s="536" t="s">
        <v>540</v>
      </c>
      <c r="C15" s="537" t="s">
        <v>1192</v>
      </c>
      <c r="D15" s="532" t="s">
        <v>641</v>
      </c>
      <c r="E15" s="532" t="s">
        <v>324</v>
      </c>
      <c r="F15" s="537" t="s">
        <v>1193</v>
      </c>
      <c r="G15" s="538" t="s">
        <v>1116</v>
      </c>
      <c r="H15" s="542" t="s">
        <v>1194</v>
      </c>
      <c r="I15" s="537" t="s">
        <v>1195</v>
      </c>
      <c r="J15" s="539">
        <v>15000</v>
      </c>
      <c r="K15" s="540"/>
      <c r="L15" s="540"/>
      <c r="AA15" s="531"/>
      <c r="AB15" s="536"/>
      <c r="AC15" s="537"/>
      <c r="AD15" s="532"/>
      <c r="AE15" s="532"/>
      <c r="AF15" s="537"/>
      <c r="AG15" s="538"/>
      <c r="AH15" s="542"/>
      <c r="AI15" s="537"/>
      <c r="AJ15" s="539"/>
      <c r="AK15" s="540"/>
      <c r="AL15" s="540"/>
    </row>
    <row r="16" spans="1:38" ht="30" x14ac:dyDescent="0.25">
      <c r="A16" s="536">
        <v>14</v>
      </c>
      <c r="B16" s="536" t="s">
        <v>1178</v>
      </c>
      <c r="C16" s="537" t="s">
        <v>1192</v>
      </c>
      <c r="D16" s="532" t="s">
        <v>641</v>
      </c>
      <c r="E16" s="532" t="s">
        <v>324</v>
      </c>
      <c r="F16" s="537" t="s">
        <v>1196</v>
      </c>
      <c r="G16" s="538" t="s">
        <v>1197</v>
      </c>
      <c r="H16" s="542" t="s">
        <v>1198</v>
      </c>
      <c r="I16" s="537" t="s">
        <v>1199</v>
      </c>
      <c r="J16" s="539">
        <v>69048</v>
      </c>
      <c r="K16" s="540"/>
      <c r="L16" s="540"/>
      <c r="AA16" s="536"/>
      <c r="AB16" s="536"/>
      <c r="AC16" s="537"/>
      <c r="AD16" s="532"/>
      <c r="AE16" s="532"/>
      <c r="AF16" s="537"/>
      <c r="AG16" s="538"/>
      <c r="AH16" s="542"/>
      <c r="AI16" s="537"/>
      <c r="AJ16" s="539"/>
      <c r="AK16" s="540"/>
      <c r="AL16" s="540"/>
    </row>
    <row r="17" spans="1:38" ht="30" x14ac:dyDescent="0.25">
      <c r="A17" s="536">
        <v>15</v>
      </c>
      <c r="B17" s="536" t="s">
        <v>1178</v>
      </c>
      <c r="C17" s="537" t="s">
        <v>1192</v>
      </c>
      <c r="D17" s="532" t="s">
        <v>641</v>
      </c>
      <c r="E17" s="532" t="s">
        <v>324</v>
      </c>
      <c r="F17" s="537" t="s">
        <v>1200</v>
      </c>
      <c r="G17" s="538" t="s">
        <v>1197</v>
      </c>
      <c r="H17" s="543" t="s">
        <v>1201</v>
      </c>
      <c r="I17" s="537" t="s">
        <v>1087</v>
      </c>
      <c r="J17" s="539">
        <v>117630</v>
      </c>
      <c r="K17" s="540"/>
      <c r="L17" s="540"/>
      <c r="AA17" s="536"/>
      <c r="AB17" s="536"/>
      <c r="AC17" s="537"/>
      <c r="AD17" s="532"/>
      <c r="AE17" s="532"/>
      <c r="AF17" s="537"/>
      <c r="AG17" s="538"/>
      <c r="AH17" s="543"/>
      <c r="AI17" s="537"/>
      <c r="AJ17" s="539"/>
      <c r="AK17" s="540"/>
      <c r="AL17" s="540"/>
    </row>
    <row r="18" spans="1:38" ht="30" x14ac:dyDescent="0.25">
      <c r="A18" s="531">
        <v>16</v>
      </c>
      <c r="B18" s="536" t="s">
        <v>540</v>
      </c>
      <c r="C18" s="538" t="s">
        <v>1202</v>
      </c>
      <c r="D18" s="532" t="s">
        <v>641</v>
      </c>
      <c r="E18" s="532" t="s">
        <v>324</v>
      </c>
      <c r="F18" s="538" t="s">
        <v>1203</v>
      </c>
      <c r="G18" s="538" t="s">
        <v>1204</v>
      </c>
      <c r="H18" s="542" t="s">
        <v>1205</v>
      </c>
      <c r="I18" s="537" t="s">
        <v>1206</v>
      </c>
      <c r="J18" s="539">
        <v>29965</v>
      </c>
      <c r="K18" s="540"/>
      <c r="L18" s="540"/>
      <c r="AA18" s="531"/>
      <c r="AB18" s="536"/>
      <c r="AC18" s="538"/>
      <c r="AD18" s="532"/>
      <c r="AE18" s="532"/>
      <c r="AF18" s="538"/>
      <c r="AG18" s="538"/>
      <c r="AH18" s="542"/>
      <c r="AI18" s="537"/>
      <c r="AJ18" s="539"/>
      <c r="AK18" s="540"/>
      <c r="AL18" s="540"/>
    </row>
    <row r="19" spans="1:38" x14ac:dyDescent="0.25">
      <c r="A19" s="498">
        <v>17</v>
      </c>
      <c r="B19" s="498" t="s">
        <v>1178</v>
      </c>
      <c r="C19" s="477" t="s">
        <v>1202</v>
      </c>
      <c r="D19" s="495" t="s">
        <v>641</v>
      </c>
      <c r="E19" s="495" t="s">
        <v>324</v>
      </c>
      <c r="F19" s="500" t="s">
        <v>1207</v>
      </c>
      <c r="G19" s="477" t="s">
        <v>1208</v>
      </c>
      <c r="H19" s="504" t="s">
        <v>1209</v>
      </c>
      <c r="I19" s="500" t="s">
        <v>1210</v>
      </c>
      <c r="J19" s="500">
        <v>0</v>
      </c>
      <c r="K19" s="395"/>
      <c r="L19" s="395"/>
      <c r="AA19" s="536"/>
      <c r="AB19" s="536"/>
      <c r="AC19" s="538"/>
      <c r="AD19" s="532"/>
      <c r="AE19" s="532"/>
      <c r="AF19" s="537"/>
      <c r="AG19" s="538"/>
      <c r="AH19" s="542"/>
      <c r="AI19" s="537"/>
      <c r="AJ19" s="537"/>
      <c r="AK19" s="540"/>
      <c r="AL19" s="540"/>
    </row>
    <row r="20" spans="1:38" x14ac:dyDescent="0.25">
      <c r="A20" s="498">
        <v>18</v>
      </c>
      <c r="B20" s="498" t="s">
        <v>1178</v>
      </c>
      <c r="C20" s="500" t="s">
        <v>1211</v>
      </c>
      <c r="D20" s="495" t="s">
        <v>641</v>
      </c>
      <c r="E20" s="495" t="s">
        <v>324</v>
      </c>
      <c r="F20" s="505" t="s">
        <v>1212</v>
      </c>
      <c r="G20" s="477" t="s">
        <v>1208</v>
      </c>
      <c r="H20" s="500" t="s">
        <v>1213</v>
      </c>
      <c r="I20" s="500" t="s">
        <v>1214</v>
      </c>
      <c r="J20" s="500">
        <v>0</v>
      </c>
      <c r="K20" s="506"/>
      <c r="L20" s="395"/>
      <c r="AA20" s="536"/>
      <c r="AB20" s="536"/>
      <c r="AC20" s="537"/>
      <c r="AD20" s="532"/>
      <c r="AE20" s="532"/>
      <c r="AF20" s="544"/>
      <c r="AG20" s="538"/>
      <c r="AH20" s="537"/>
      <c r="AI20" s="537"/>
      <c r="AJ20" s="537"/>
      <c r="AK20" s="545"/>
      <c r="AL20" s="540"/>
    </row>
    <row r="21" spans="1:38" ht="45" x14ac:dyDescent="0.25">
      <c r="A21" s="494">
        <v>19</v>
      </c>
      <c r="B21" s="498" t="s">
        <v>540</v>
      </c>
      <c r="C21" s="500" t="s">
        <v>1211</v>
      </c>
      <c r="D21" s="495" t="s">
        <v>641</v>
      </c>
      <c r="E21" s="495" t="s">
        <v>324</v>
      </c>
      <c r="F21" s="505" t="s">
        <v>1215</v>
      </c>
      <c r="G21" s="502" t="s">
        <v>1116</v>
      </c>
      <c r="H21" s="477" t="s">
        <v>1216</v>
      </c>
      <c r="I21" s="500" t="s">
        <v>1214</v>
      </c>
      <c r="J21" s="500">
        <v>0</v>
      </c>
      <c r="K21" s="506"/>
      <c r="L21" s="395"/>
      <c r="AA21" s="531"/>
      <c r="AB21" s="536"/>
      <c r="AC21" s="537"/>
      <c r="AD21" s="532"/>
      <c r="AE21" s="532"/>
      <c r="AF21" s="544"/>
      <c r="AG21" s="538"/>
      <c r="AH21" s="538"/>
      <c r="AI21" s="537"/>
      <c r="AJ21" s="537"/>
      <c r="AK21" s="545"/>
      <c r="AL21" s="540"/>
    </row>
    <row r="22" spans="1:38" ht="30" x14ac:dyDescent="0.25">
      <c r="A22" s="498">
        <v>20</v>
      </c>
      <c r="B22" s="498" t="s">
        <v>563</v>
      </c>
      <c r="C22" s="500" t="s">
        <v>1211</v>
      </c>
      <c r="D22" s="495" t="s">
        <v>641</v>
      </c>
      <c r="E22" s="495" t="s">
        <v>324</v>
      </c>
      <c r="F22" s="479" t="s">
        <v>1217</v>
      </c>
      <c r="G22" s="477" t="s">
        <v>1218</v>
      </c>
      <c r="H22" s="477" t="s">
        <v>1219</v>
      </c>
      <c r="I22" s="500" t="s">
        <v>1214</v>
      </c>
      <c r="J22" s="500">
        <v>0</v>
      </c>
      <c r="K22" s="506"/>
      <c r="L22" s="395"/>
      <c r="AA22" s="536"/>
      <c r="AB22" s="536"/>
      <c r="AC22" s="537"/>
      <c r="AD22" s="532"/>
      <c r="AE22" s="532"/>
      <c r="AF22" s="543"/>
      <c r="AG22" s="538"/>
      <c r="AH22" s="538"/>
      <c r="AI22" s="537"/>
      <c r="AJ22" s="537"/>
      <c r="AK22" s="545"/>
      <c r="AL22" s="540"/>
    </row>
    <row r="23" spans="1:38" x14ac:dyDescent="0.25">
      <c r="A23" s="498">
        <v>21</v>
      </c>
      <c r="B23" s="498" t="s">
        <v>1178</v>
      </c>
      <c r="C23" s="500" t="s">
        <v>1211</v>
      </c>
      <c r="D23" s="495" t="s">
        <v>641</v>
      </c>
      <c r="E23" s="495" t="s">
        <v>324</v>
      </c>
      <c r="F23" s="504" t="s">
        <v>1220</v>
      </c>
      <c r="G23" s="477" t="s">
        <v>1221</v>
      </c>
      <c r="H23" s="477" t="s">
        <v>1222</v>
      </c>
      <c r="I23" s="500" t="s">
        <v>1223</v>
      </c>
      <c r="J23" s="500">
        <v>0</v>
      </c>
      <c r="K23" s="506"/>
      <c r="L23" s="395"/>
      <c r="AA23" s="536"/>
      <c r="AB23" s="536"/>
      <c r="AC23" s="537"/>
      <c r="AD23" s="532"/>
      <c r="AE23" s="532"/>
      <c r="AF23" s="542"/>
      <c r="AG23" s="538"/>
      <c r="AH23" s="538"/>
      <c r="AI23" s="537"/>
      <c r="AJ23" s="537"/>
      <c r="AK23" s="545"/>
      <c r="AL23" s="540"/>
    </row>
    <row r="24" spans="1:38" x14ac:dyDescent="0.25">
      <c r="A24" s="494">
        <v>22</v>
      </c>
      <c r="B24" s="498" t="s">
        <v>1178</v>
      </c>
      <c r="C24" s="500" t="s">
        <v>1211</v>
      </c>
      <c r="D24" s="495" t="s">
        <v>641</v>
      </c>
      <c r="E24" s="495" t="s">
        <v>324</v>
      </c>
      <c r="F24" s="505" t="s">
        <v>1224</v>
      </c>
      <c r="G24" s="477" t="s">
        <v>1208</v>
      </c>
      <c r="H24" s="477" t="s">
        <v>1225</v>
      </c>
      <c r="I24" s="500" t="s">
        <v>1226</v>
      </c>
      <c r="J24" s="500">
        <v>0</v>
      </c>
      <c r="K24" s="506"/>
      <c r="L24" s="395"/>
      <c r="AA24" s="531"/>
      <c r="AB24" s="536"/>
      <c r="AC24" s="537"/>
      <c r="AD24" s="532"/>
      <c r="AE24" s="532"/>
      <c r="AF24" s="544"/>
      <c r="AG24" s="538"/>
      <c r="AH24" s="538"/>
      <c r="AI24" s="537"/>
      <c r="AJ24" s="537"/>
      <c r="AK24" s="545"/>
      <c r="AL24" s="540"/>
    </row>
    <row r="25" spans="1:38" ht="60" x14ac:dyDescent="0.25">
      <c r="A25" s="498">
        <v>23</v>
      </c>
      <c r="B25" s="498" t="s">
        <v>569</v>
      </c>
      <c r="C25" s="500" t="s">
        <v>1211</v>
      </c>
      <c r="D25" s="495" t="s">
        <v>641</v>
      </c>
      <c r="E25" s="495" t="s">
        <v>324</v>
      </c>
      <c r="F25" s="500" t="s">
        <v>1227</v>
      </c>
      <c r="G25" s="477" t="s">
        <v>1228</v>
      </c>
      <c r="H25" s="477" t="s">
        <v>1229</v>
      </c>
      <c r="I25" s="500" t="s">
        <v>1230</v>
      </c>
      <c r="J25" s="501">
        <v>271856</v>
      </c>
      <c r="K25" s="395"/>
      <c r="L25" s="395"/>
      <c r="AA25" s="536"/>
      <c r="AB25" s="536"/>
      <c r="AC25" s="537"/>
      <c r="AD25" s="532"/>
      <c r="AE25" s="532"/>
      <c r="AF25" s="537"/>
      <c r="AG25" s="538"/>
      <c r="AH25" s="538"/>
      <c r="AI25" s="537"/>
      <c r="AJ25" s="539"/>
      <c r="AK25" s="540"/>
      <c r="AL25" s="540"/>
    </row>
    <row r="26" spans="1:38" ht="30" x14ac:dyDescent="0.25">
      <c r="A26" s="498">
        <v>24</v>
      </c>
      <c r="B26" s="498" t="s">
        <v>540</v>
      </c>
      <c r="C26" s="500" t="s">
        <v>1231</v>
      </c>
      <c r="D26" s="495" t="s">
        <v>641</v>
      </c>
      <c r="E26" s="500" t="s">
        <v>1084</v>
      </c>
      <c r="F26" s="477" t="s">
        <v>1232</v>
      </c>
      <c r="G26" s="477" t="s">
        <v>1233</v>
      </c>
      <c r="H26" s="504" t="s">
        <v>1234</v>
      </c>
      <c r="I26" s="500" t="s">
        <v>1235</v>
      </c>
      <c r="J26" s="500">
        <v>0</v>
      </c>
      <c r="K26" s="395"/>
      <c r="L26" s="395"/>
      <c r="AA26" s="536"/>
      <c r="AB26" s="536"/>
      <c r="AC26" s="537"/>
      <c r="AD26" s="532"/>
      <c r="AE26" s="537"/>
      <c r="AF26" s="538"/>
      <c r="AG26" s="538"/>
      <c r="AH26" s="542"/>
      <c r="AI26" s="537"/>
      <c r="AJ26" s="537"/>
      <c r="AK26" s="540"/>
      <c r="AL26" s="540"/>
    </row>
    <row r="27" spans="1:38" ht="30" x14ac:dyDescent="0.25">
      <c r="A27" s="494">
        <v>25</v>
      </c>
      <c r="B27" s="498" t="s">
        <v>540</v>
      </c>
      <c r="C27" s="500" t="s">
        <v>1231</v>
      </c>
      <c r="D27" s="495" t="s">
        <v>641</v>
      </c>
      <c r="E27" s="500" t="s">
        <v>1084</v>
      </c>
      <c r="F27" s="477" t="s">
        <v>1236</v>
      </c>
      <c r="G27" s="477" t="s">
        <v>1233</v>
      </c>
      <c r="H27" s="504" t="s">
        <v>1237</v>
      </c>
      <c r="I27" s="500" t="s">
        <v>1048</v>
      </c>
      <c r="J27" s="500">
        <v>0</v>
      </c>
      <c r="K27" s="395"/>
      <c r="L27" s="395"/>
      <c r="AA27" s="531"/>
      <c r="AB27" s="536"/>
      <c r="AC27" s="537"/>
      <c r="AD27" s="532"/>
      <c r="AE27" s="537"/>
      <c r="AF27" s="538"/>
      <c r="AG27" s="538"/>
      <c r="AH27" s="542"/>
      <c r="AI27" s="537"/>
      <c r="AJ27" s="537"/>
      <c r="AK27" s="540"/>
      <c r="AL27" s="540"/>
    </row>
    <row r="28" spans="1:38" ht="30" x14ac:dyDescent="0.25">
      <c r="A28" s="498">
        <v>26</v>
      </c>
      <c r="B28" s="498" t="s">
        <v>540</v>
      </c>
      <c r="C28" s="500" t="s">
        <v>1231</v>
      </c>
      <c r="D28" s="495" t="s">
        <v>641</v>
      </c>
      <c r="E28" s="500" t="s">
        <v>1084</v>
      </c>
      <c r="F28" s="477" t="s">
        <v>1238</v>
      </c>
      <c r="G28" s="477" t="s">
        <v>1233</v>
      </c>
      <c r="H28" s="504" t="s">
        <v>1239</v>
      </c>
      <c r="I28" s="500" t="s">
        <v>1240</v>
      </c>
      <c r="J28" s="501">
        <v>6388</v>
      </c>
      <c r="K28" s="395"/>
      <c r="L28" s="395"/>
      <c r="AA28" s="536"/>
      <c r="AB28" s="536"/>
      <c r="AC28" s="537"/>
      <c r="AD28" s="532"/>
      <c r="AE28" s="537"/>
      <c r="AF28" s="538"/>
      <c r="AG28" s="538"/>
      <c r="AH28" s="542"/>
      <c r="AI28" s="537"/>
      <c r="AJ28" s="539"/>
      <c r="AK28" s="540"/>
      <c r="AL28" s="540"/>
    </row>
    <row r="29" spans="1:38" ht="45" x14ac:dyDescent="0.25">
      <c r="A29" s="498">
        <v>27</v>
      </c>
      <c r="B29" s="498" t="s">
        <v>540</v>
      </c>
      <c r="C29" s="500" t="s">
        <v>1231</v>
      </c>
      <c r="D29" s="495" t="s">
        <v>641</v>
      </c>
      <c r="E29" s="500" t="s">
        <v>1084</v>
      </c>
      <c r="F29" s="477" t="s">
        <v>1241</v>
      </c>
      <c r="G29" s="479" t="s">
        <v>1150</v>
      </c>
      <c r="H29" s="479" t="s">
        <v>1242</v>
      </c>
      <c r="I29" s="500" t="s">
        <v>1243</v>
      </c>
      <c r="J29" s="501">
        <v>13200</v>
      </c>
      <c r="K29" s="395"/>
      <c r="L29" s="395"/>
      <c r="AA29" s="536"/>
      <c r="AB29" s="536"/>
      <c r="AC29" s="537"/>
      <c r="AD29" s="532"/>
      <c r="AE29" s="537"/>
      <c r="AF29" s="538"/>
      <c r="AG29" s="543"/>
      <c r="AH29" s="543"/>
      <c r="AI29" s="537"/>
      <c r="AJ29" s="539"/>
      <c r="AK29" s="540"/>
      <c r="AL29" s="540"/>
    </row>
    <row r="30" spans="1:38" x14ac:dyDescent="0.25">
      <c r="A30" s="494">
        <v>28</v>
      </c>
      <c r="B30" s="498" t="s">
        <v>540</v>
      </c>
      <c r="C30" s="477" t="s">
        <v>1244</v>
      </c>
      <c r="D30" s="495" t="s">
        <v>641</v>
      </c>
      <c r="E30" s="500" t="s">
        <v>1084</v>
      </c>
      <c r="F30" s="477" t="s">
        <v>1245</v>
      </c>
      <c r="G30" s="477" t="s">
        <v>1233</v>
      </c>
      <c r="H30" s="477" t="s">
        <v>1246</v>
      </c>
      <c r="I30" s="500" t="s">
        <v>1247</v>
      </c>
      <c r="J30" s="501">
        <v>6991</v>
      </c>
      <c r="K30" s="395"/>
      <c r="L30" s="395"/>
      <c r="AA30" s="531"/>
      <c r="AB30" s="536"/>
      <c r="AC30" s="538"/>
      <c r="AD30" s="532"/>
      <c r="AE30" s="537"/>
      <c r="AF30" s="538"/>
      <c r="AG30" s="538"/>
      <c r="AH30" s="538"/>
      <c r="AI30" s="537"/>
      <c r="AJ30" s="539"/>
      <c r="AK30" s="540"/>
      <c r="AL30" s="540"/>
    </row>
    <row r="31" spans="1:38" ht="30" x14ac:dyDescent="0.25">
      <c r="A31" s="498">
        <v>29</v>
      </c>
      <c r="B31" s="498" t="s">
        <v>563</v>
      </c>
      <c r="C31" s="500" t="s">
        <v>1231</v>
      </c>
      <c r="D31" s="495" t="s">
        <v>641</v>
      </c>
      <c r="E31" s="500" t="s">
        <v>1084</v>
      </c>
      <c r="F31" s="477" t="s">
        <v>1248</v>
      </c>
      <c r="G31" s="477" t="s">
        <v>1249</v>
      </c>
      <c r="H31" s="477" t="s">
        <v>1250</v>
      </c>
      <c r="I31" s="500" t="s">
        <v>1251</v>
      </c>
      <c r="J31" s="500">
        <v>0</v>
      </c>
      <c r="K31" s="395"/>
      <c r="L31" s="395"/>
      <c r="AA31" s="536"/>
      <c r="AB31" s="536"/>
      <c r="AC31" s="537"/>
      <c r="AD31" s="532"/>
      <c r="AE31" s="537"/>
      <c r="AF31" s="538"/>
      <c r="AG31" s="538"/>
      <c r="AH31" s="538"/>
      <c r="AI31" s="537"/>
      <c r="AJ31" s="537"/>
      <c r="AK31" s="540"/>
      <c r="AL31" s="540"/>
    </row>
    <row r="32" spans="1:38" ht="30" x14ac:dyDescent="0.25">
      <c r="A32" s="498">
        <v>30</v>
      </c>
      <c r="B32" s="498" t="s">
        <v>565</v>
      </c>
      <c r="C32" s="500" t="s">
        <v>1231</v>
      </c>
      <c r="D32" s="495" t="s">
        <v>641</v>
      </c>
      <c r="E32" s="500" t="s">
        <v>1084</v>
      </c>
      <c r="F32" s="477" t="s">
        <v>1252</v>
      </c>
      <c r="G32" s="477" t="s">
        <v>1253</v>
      </c>
      <c r="H32" s="477" t="s">
        <v>1254</v>
      </c>
      <c r="I32" s="500" t="s">
        <v>1255</v>
      </c>
      <c r="J32" s="501">
        <v>1132</v>
      </c>
      <c r="K32" s="395"/>
      <c r="L32" s="395"/>
      <c r="AA32" s="536"/>
      <c r="AB32" s="536"/>
      <c r="AC32" s="537"/>
      <c r="AD32" s="532"/>
      <c r="AE32" s="537"/>
      <c r="AF32" s="538"/>
      <c r="AG32" s="538"/>
      <c r="AH32" s="538"/>
      <c r="AI32" s="537"/>
      <c r="AJ32" s="539"/>
      <c r="AK32" s="540"/>
      <c r="AL32" s="540"/>
    </row>
    <row r="33" spans="1:38" ht="45" x14ac:dyDescent="0.25">
      <c r="A33" s="494">
        <v>31</v>
      </c>
      <c r="B33" s="498" t="s">
        <v>565</v>
      </c>
      <c r="C33" s="500" t="s">
        <v>1231</v>
      </c>
      <c r="D33" s="495" t="s">
        <v>641</v>
      </c>
      <c r="E33" s="500" t="s">
        <v>1084</v>
      </c>
      <c r="F33" s="477" t="s">
        <v>1256</v>
      </c>
      <c r="G33" s="477" t="s">
        <v>1257</v>
      </c>
      <c r="H33" s="477" t="s">
        <v>1258</v>
      </c>
      <c r="I33" s="500" t="s">
        <v>1259</v>
      </c>
      <c r="J33" s="500">
        <v>0</v>
      </c>
      <c r="K33" s="395"/>
      <c r="L33" s="395"/>
      <c r="AA33" s="531"/>
      <c r="AB33" s="536"/>
      <c r="AC33" s="537"/>
      <c r="AD33" s="532"/>
      <c r="AE33" s="537"/>
      <c r="AF33" s="538"/>
      <c r="AG33" s="538"/>
      <c r="AH33" s="538"/>
      <c r="AI33" s="537"/>
      <c r="AJ33" s="537"/>
      <c r="AK33" s="540"/>
      <c r="AL33" s="540"/>
    </row>
    <row r="34" spans="1:38" ht="45" x14ac:dyDescent="0.25">
      <c r="A34" s="498">
        <v>32</v>
      </c>
      <c r="B34" s="498" t="s">
        <v>565</v>
      </c>
      <c r="C34" s="500" t="s">
        <v>1231</v>
      </c>
      <c r="D34" s="495" t="s">
        <v>641</v>
      </c>
      <c r="E34" s="500" t="s">
        <v>1084</v>
      </c>
      <c r="F34" s="477" t="s">
        <v>1260</v>
      </c>
      <c r="G34" s="477" t="s">
        <v>1257</v>
      </c>
      <c r="H34" s="477" t="s">
        <v>1261</v>
      </c>
      <c r="I34" s="500" t="s">
        <v>1262</v>
      </c>
      <c r="J34" s="501">
        <v>9616</v>
      </c>
      <c r="K34" s="395"/>
      <c r="L34" s="395"/>
      <c r="AA34" s="536"/>
      <c r="AB34" s="536"/>
      <c r="AC34" s="537"/>
      <c r="AD34" s="532"/>
      <c r="AE34" s="537"/>
      <c r="AF34" s="538"/>
      <c r="AG34" s="538"/>
      <c r="AH34" s="538"/>
      <c r="AI34" s="537"/>
      <c r="AJ34" s="539"/>
      <c r="AK34" s="540"/>
      <c r="AL34" s="540"/>
    </row>
    <row r="35" spans="1:38" ht="45" x14ac:dyDescent="0.25">
      <c r="A35" s="498">
        <v>33</v>
      </c>
      <c r="B35" s="498" t="s">
        <v>567</v>
      </c>
      <c r="C35" s="500" t="s">
        <v>1231</v>
      </c>
      <c r="D35" s="495" t="s">
        <v>641</v>
      </c>
      <c r="E35" s="500" t="s">
        <v>1084</v>
      </c>
      <c r="F35" s="477" t="s">
        <v>1263</v>
      </c>
      <c r="G35" s="477" t="s">
        <v>983</v>
      </c>
      <c r="H35" s="477" t="s">
        <v>1264</v>
      </c>
      <c r="I35" s="500" t="s">
        <v>1265</v>
      </c>
      <c r="J35" s="501">
        <v>100000</v>
      </c>
      <c r="K35" s="395"/>
      <c r="L35" s="395"/>
      <c r="AA35" s="536"/>
      <c r="AB35" s="536"/>
      <c r="AC35" s="537"/>
      <c r="AD35" s="532"/>
      <c r="AE35" s="537"/>
      <c r="AF35" s="538"/>
      <c r="AG35" s="538"/>
      <c r="AH35" s="538"/>
      <c r="AI35" s="537"/>
      <c r="AJ35" s="539"/>
      <c r="AK35" s="540"/>
      <c r="AL35" s="540"/>
    </row>
    <row r="36" spans="1:38" ht="45" x14ac:dyDescent="0.25">
      <c r="A36" s="494">
        <v>34</v>
      </c>
      <c r="B36" s="498" t="s">
        <v>567</v>
      </c>
      <c r="C36" s="500" t="s">
        <v>1231</v>
      </c>
      <c r="D36" s="495" t="s">
        <v>641</v>
      </c>
      <c r="E36" s="500" t="s">
        <v>1084</v>
      </c>
      <c r="F36" s="477" t="s">
        <v>1266</v>
      </c>
      <c r="G36" s="477" t="s">
        <v>1267</v>
      </c>
      <c r="H36" s="477" t="s">
        <v>1268</v>
      </c>
      <c r="I36" s="500" t="s">
        <v>1269</v>
      </c>
      <c r="J36" s="501">
        <v>100000</v>
      </c>
      <c r="K36" s="395"/>
      <c r="L36" s="395"/>
      <c r="AA36" s="531"/>
      <c r="AB36" s="536"/>
      <c r="AC36" s="537"/>
      <c r="AD36" s="532"/>
      <c r="AE36" s="537"/>
      <c r="AF36" s="538"/>
      <c r="AG36" s="538"/>
      <c r="AH36" s="538"/>
      <c r="AI36" s="537"/>
      <c r="AJ36" s="539"/>
      <c r="AK36" s="540"/>
      <c r="AL36" s="540"/>
    </row>
    <row r="37" spans="1:38" ht="30" x14ac:dyDescent="0.25">
      <c r="A37" s="498">
        <v>35</v>
      </c>
      <c r="B37" s="498" t="s">
        <v>569</v>
      </c>
      <c r="C37" s="500" t="s">
        <v>1231</v>
      </c>
      <c r="D37" s="495" t="s">
        <v>641</v>
      </c>
      <c r="E37" s="500" t="s">
        <v>1084</v>
      </c>
      <c r="F37" s="477" t="s">
        <v>1270</v>
      </c>
      <c r="G37" s="477" t="s">
        <v>722</v>
      </c>
      <c r="H37" s="477" t="s">
        <v>1271</v>
      </c>
      <c r="I37" s="500" t="s">
        <v>1272</v>
      </c>
      <c r="J37" s="501">
        <v>2664</v>
      </c>
      <c r="K37" s="395"/>
      <c r="L37" s="395"/>
      <c r="AA37" s="536"/>
      <c r="AB37" s="536"/>
      <c r="AC37" s="537"/>
      <c r="AD37" s="532"/>
      <c r="AE37" s="537"/>
      <c r="AF37" s="538"/>
      <c r="AG37" s="538"/>
      <c r="AH37" s="538"/>
      <c r="AI37" s="537"/>
      <c r="AJ37" s="539"/>
      <c r="AK37" s="540"/>
      <c r="AL37" s="540"/>
    </row>
    <row r="38" spans="1:38" ht="45" x14ac:dyDescent="0.25">
      <c r="A38" s="498">
        <v>36</v>
      </c>
      <c r="B38" s="498" t="s">
        <v>569</v>
      </c>
      <c r="C38" s="500" t="s">
        <v>1231</v>
      </c>
      <c r="D38" s="495" t="s">
        <v>641</v>
      </c>
      <c r="E38" s="500" t="s">
        <v>1084</v>
      </c>
      <c r="F38" s="477" t="s">
        <v>1273</v>
      </c>
      <c r="G38" s="477" t="s">
        <v>1274</v>
      </c>
      <c r="H38" s="477" t="s">
        <v>1275</v>
      </c>
      <c r="I38" s="500" t="s">
        <v>1276</v>
      </c>
      <c r="J38" s="501">
        <v>22092</v>
      </c>
      <c r="K38" s="395"/>
      <c r="L38" s="395"/>
      <c r="AA38" s="536"/>
      <c r="AB38" s="536"/>
      <c r="AC38" s="537"/>
      <c r="AD38" s="532"/>
      <c r="AE38" s="537"/>
      <c r="AF38" s="538"/>
      <c r="AG38" s="538"/>
      <c r="AH38" s="538"/>
      <c r="AI38" s="537"/>
      <c r="AJ38" s="539"/>
      <c r="AK38" s="540"/>
      <c r="AL38" s="540"/>
    </row>
    <row r="39" spans="1:38" ht="30" x14ac:dyDescent="0.25">
      <c r="A39" s="494">
        <v>37</v>
      </c>
      <c r="B39" s="498" t="s">
        <v>1178</v>
      </c>
      <c r="C39" s="500" t="s">
        <v>1231</v>
      </c>
      <c r="D39" s="495" t="s">
        <v>641</v>
      </c>
      <c r="E39" s="500" t="s">
        <v>1084</v>
      </c>
      <c r="F39" s="477" t="s">
        <v>1277</v>
      </c>
      <c r="G39" s="477" t="s">
        <v>1278</v>
      </c>
      <c r="H39" s="477" t="s">
        <v>1279</v>
      </c>
      <c r="I39" s="475" t="s">
        <v>1280</v>
      </c>
      <c r="J39" s="478">
        <v>240580</v>
      </c>
      <c r="K39" s="395"/>
      <c r="L39" s="395"/>
      <c r="AA39" s="531"/>
      <c r="AB39" s="536"/>
      <c r="AC39" s="537"/>
      <c r="AD39" s="532"/>
      <c r="AE39" s="537"/>
      <c r="AF39" s="538"/>
      <c r="AG39" s="538"/>
      <c r="AH39" s="538"/>
      <c r="AI39" s="536"/>
      <c r="AJ39" s="546"/>
      <c r="AK39" s="540"/>
      <c r="AL39" s="540"/>
    </row>
    <row r="40" spans="1:38" ht="30" x14ac:dyDescent="0.25">
      <c r="A40" s="498">
        <v>38</v>
      </c>
      <c r="B40" s="498" t="s">
        <v>1178</v>
      </c>
      <c r="C40" s="500" t="s">
        <v>1231</v>
      </c>
      <c r="D40" s="495" t="s">
        <v>641</v>
      </c>
      <c r="E40" s="500" t="s">
        <v>1084</v>
      </c>
      <c r="F40" s="477" t="s">
        <v>1281</v>
      </c>
      <c r="G40" s="477" t="s">
        <v>1278</v>
      </c>
      <c r="H40" s="477" t="s">
        <v>1282</v>
      </c>
      <c r="I40" s="475" t="s">
        <v>1283</v>
      </c>
      <c r="J40" s="475">
        <v>0</v>
      </c>
      <c r="K40" s="395"/>
      <c r="L40" s="395"/>
      <c r="AA40" s="536"/>
      <c r="AB40" s="536"/>
      <c r="AC40" s="537"/>
      <c r="AD40" s="532"/>
      <c r="AE40" s="537"/>
      <c r="AF40" s="538"/>
      <c r="AG40" s="538"/>
      <c r="AH40" s="538"/>
      <c r="AI40" s="536"/>
      <c r="AJ40" s="536"/>
      <c r="AK40" s="540"/>
      <c r="AL40" s="540"/>
    </row>
    <row r="41" spans="1:38" ht="45" x14ac:dyDescent="0.25">
      <c r="A41" s="498">
        <v>39</v>
      </c>
      <c r="B41" s="498" t="s">
        <v>1178</v>
      </c>
      <c r="C41" s="500" t="s">
        <v>1231</v>
      </c>
      <c r="D41" s="495" t="s">
        <v>641</v>
      </c>
      <c r="E41" s="500" t="s">
        <v>1084</v>
      </c>
      <c r="F41" s="477" t="s">
        <v>1284</v>
      </c>
      <c r="G41" s="473" t="s">
        <v>1278</v>
      </c>
      <c r="H41" s="507" t="s">
        <v>1285</v>
      </c>
      <c r="I41" s="508" t="s">
        <v>1286</v>
      </c>
      <c r="J41" s="481">
        <v>0</v>
      </c>
      <c r="K41" s="395"/>
      <c r="L41" s="395"/>
      <c r="AA41" s="536"/>
      <c r="AB41" s="536"/>
      <c r="AC41" s="537"/>
      <c r="AD41" s="532"/>
      <c r="AE41" s="537"/>
      <c r="AF41" s="538"/>
      <c r="AG41" s="533"/>
      <c r="AH41" s="547"/>
      <c r="AI41" s="548"/>
      <c r="AJ41" s="549"/>
      <c r="AK41" s="540"/>
      <c r="AL41" s="540"/>
    </row>
    <row r="42" spans="1:38" ht="45" x14ac:dyDescent="0.25">
      <c r="A42" s="494">
        <v>40</v>
      </c>
      <c r="B42" s="498" t="s">
        <v>1178</v>
      </c>
      <c r="C42" s="500" t="s">
        <v>1231</v>
      </c>
      <c r="D42" s="495" t="s">
        <v>641</v>
      </c>
      <c r="E42" s="500" t="s">
        <v>1084</v>
      </c>
      <c r="F42" s="477" t="s">
        <v>1287</v>
      </c>
      <c r="G42" s="473" t="s">
        <v>1278</v>
      </c>
      <c r="H42" s="477" t="s">
        <v>1288</v>
      </c>
      <c r="I42" s="475" t="s">
        <v>1289</v>
      </c>
      <c r="J42" s="478">
        <v>550840</v>
      </c>
      <c r="K42" s="395"/>
      <c r="L42" s="395"/>
      <c r="AA42" s="531"/>
      <c r="AB42" s="536"/>
      <c r="AC42" s="537"/>
      <c r="AD42" s="532"/>
      <c r="AE42" s="537"/>
      <c r="AF42" s="538"/>
      <c r="AG42" s="533"/>
      <c r="AH42" s="538"/>
      <c r="AI42" s="536"/>
      <c r="AJ42" s="546"/>
      <c r="AK42" s="540"/>
      <c r="AL42" s="540"/>
    </row>
    <row r="43" spans="1:38" ht="45" x14ac:dyDescent="0.25">
      <c r="A43" s="498">
        <v>41</v>
      </c>
      <c r="B43" s="498" t="s">
        <v>1178</v>
      </c>
      <c r="C43" s="500" t="s">
        <v>1231</v>
      </c>
      <c r="D43" s="495" t="s">
        <v>641</v>
      </c>
      <c r="E43" s="500" t="s">
        <v>1084</v>
      </c>
      <c r="F43" s="477" t="s">
        <v>1290</v>
      </c>
      <c r="G43" s="473" t="s">
        <v>1278</v>
      </c>
      <c r="H43" s="477" t="s">
        <v>1291</v>
      </c>
      <c r="I43" s="475" t="s">
        <v>1292</v>
      </c>
      <c r="J43" s="478">
        <v>516752</v>
      </c>
      <c r="K43" s="395"/>
      <c r="L43" s="395"/>
      <c r="AA43" s="536"/>
      <c r="AB43" s="536"/>
      <c r="AC43" s="537"/>
      <c r="AD43" s="532"/>
      <c r="AE43" s="537"/>
      <c r="AF43" s="538"/>
      <c r="AG43" s="533"/>
      <c r="AH43" s="538"/>
      <c r="AI43" s="536"/>
      <c r="AJ43" s="546"/>
      <c r="AK43" s="540"/>
      <c r="AL43" s="540"/>
    </row>
    <row r="44" spans="1:38" ht="30" x14ac:dyDescent="0.25">
      <c r="A44" s="498">
        <v>42</v>
      </c>
      <c r="B44" s="498" t="s">
        <v>565</v>
      </c>
      <c r="C44" s="500" t="s">
        <v>1293</v>
      </c>
      <c r="D44" s="495" t="s">
        <v>641</v>
      </c>
      <c r="E44" s="500" t="s">
        <v>1084</v>
      </c>
      <c r="F44" s="477" t="s">
        <v>1294</v>
      </c>
      <c r="G44" s="477" t="s">
        <v>1295</v>
      </c>
      <c r="H44" s="504" t="s">
        <v>1296</v>
      </c>
      <c r="I44" s="475" t="s">
        <v>939</v>
      </c>
      <c r="J44" s="478">
        <v>33462</v>
      </c>
      <c r="K44" s="395"/>
      <c r="L44" s="395"/>
      <c r="AA44" s="536"/>
      <c r="AB44" s="536"/>
      <c r="AC44" s="537"/>
      <c r="AD44" s="532"/>
      <c r="AE44" s="537"/>
      <c r="AF44" s="538"/>
      <c r="AG44" s="538"/>
      <c r="AH44" s="542"/>
      <c r="AI44" s="536"/>
      <c r="AJ44" s="546"/>
      <c r="AK44" s="540"/>
      <c r="AL44" s="540"/>
    </row>
    <row r="45" spans="1:38" ht="30" x14ac:dyDescent="0.25">
      <c r="A45" s="494">
        <v>43</v>
      </c>
      <c r="B45" s="498" t="s">
        <v>565</v>
      </c>
      <c r="C45" s="477" t="s">
        <v>1297</v>
      </c>
      <c r="D45" s="495" t="s">
        <v>641</v>
      </c>
      <c r="E45" s="500" t="s">
        <v>1084</v>
      </c>
      <c r="F45" s="477" t="s">
        <v>1298</v>
      </c>
      <c r="G45" s="477" t="s">
        <v>1295</v>
      </c>
      <c r="H45" s="504" t="s">
        <v>1299</v>
      </c>
      <c r="I45" s="500" t="s">
        <v>1300</v>
      </c>
      <c r="J45" s="475">
        <v>0</v>
      </c>
      <c r="K45" s="395"/>
      <c r="L45" s="395"/>
      <c r="AA45" s="531"/>
      <c r="AB45" s="536"/>
      <c r="AC45" s="538"/>
      <c r="AD45" s="532"/>
      <c r="AE45" s="537"/>
      <c r="AF45" s="538"/>
      <c r="AG45" s="538"/>
      <c r="AH45" s="542"/>
      <c r="AI45" s="537"/>
      <c r="AJ45" s="536"/>
      <c r="AK45" s="540"/>
      <c r="AL45" s="540"/>
    </row>
    <row r="46" spans="1:38" ht="30" x14ac:dyDescent="0.25">
      <c r="A46" s="498">
        <v>44</v>
      </c>
      <c r="B46" s="498" t="s">
        <v>565</v>
      </c>
      <c r="C46" s="477" t="s">
        <v>1297</v>
      </c>
      <c r="D46" s="495" t="s">
        <v>641</v>
      </c>
      <c r="E46" s="500" t="s">
        <v>1084</v>
      </c>
      <c r="F46" s="477" t="s">
        <v>1301</v>
      </c>
      <c r="G46" s="477" t="s">
        <v>1295</v>
      </c>
      <c r="H46" s="481" t="s">
        <v>1302</v>
      </c>
      <c r="I46" s="475" t="s">
        <v>1303</v>
      </c>
      <c r="J46" s="478">
        <v>144924</v>
      </c>
      <c r="K46" s="395"/>
      <c r="L46" s="395"/>
      <c r="AA46" s="536"/>
      <c r="AB46" s="536"/>
      <c r="AC46" s="538"/>
      <c r="AD46" s="532"/>
      <c r="AE46" s="537"/>
      <c r="AF46" s="538"/>
      <c r="AG46" s="538"/>
      <c r="AH46" s="549"/>
      <c r="AI46" s="536"/>
      <c r="AJ46" s="546"/>
      <c r="AK46" s="540"/>
      <c r="AL46" s="540"/>
    </row>
    <row r="47" spans="1:38" ht="30" x14ac:dyDescent="0.25">
      <c r="A47" s="498">
        <v>45</v>
      </c>
      <c r="B47" s="498" t="s">
        <v>565</v>
      </c>
      <c r="C47" s="477" t="s">
        <v>1304</v>
      </c>
      <c r="D47" s="495" t="s">
        <v>641</v>
      </c>
      <c r="E47" s="500" t="s">
        <v>1084</v>
      </c>
      <c r="F47" s="500" t="s">
        <v>1305</v>
      </c>
      <c r="G47" s="477" t="s">
        <v>1295</v>
      </c>
      <c r="H47" s="504" t="s">
        <v>1306</v>
      </c>
      <c r="I47" s="500" t="s">
        <v>1307</v>
      </c>
      <c r="J47" s="478">
        <v>12378</v>
      </c>
      <c r="K47" s="395"/>
      <c r="L47" s="395"/>
      <c r="AA47" s="536"/>
      <c r="AB47" s="536"/>
      <c r="AC47" s="538"/>
      <c r="AD47" s="532"/>
      <c r="AE47" s="537"/>
      <c r="AF47" s="537"/>
      <c r="AG47" s="538"/>
      <c r="AH47" s="542"/>
      <c r="AI47" s="537"/>
      <c r="AJ47" s="546"/>
      <c r="AK47" s="540"/>
      <c r="AL47" s="540"/>
    </row>
    <row r="48" spans="1:38" ht="30" x14ac:dyDescent="0.25">
      <c r="A48" s="494">
        <v>46</v>
      </c>
      <c r="B48" s="498" t="s">
        <v>565</v>
      </c>
      <c r="C48" s="477" t="s">
        <v>1308</v>
      </c>
      <c r="D48" s="495" t="s">
        <v>641</v>
      </c>
      <c r="E48" s="500" t="s">
        <v>1084</v>
      </c>
      <c r="F48" s="500" t="s">
        <v>1309</v>
      </c>
      <c r="G48" s="477" t="s">
        <v>1310</v>
      </c>
      <c r="H48" s="504" t="s">
        <v>1311</v>
      </c>
      <c r="I48" s="475" t="s">
        <v>1312</v>
      </c>
      <c r="J48" s="475">
        <v>600</v>
      </c>
      <c r="K48" s="395"/>
      <c r="L48" s="395"/>
      <c r="AA48" s="531"/>
      <c r="AB48" s="536"/>
      <c r="AC48" s="538"/>
      <c r="AD48" s="532"/>
      <c r="AE48" s="537"/>
      <c r="AF48" s="537"/>
      <c r="AG48" s="538"/>
      <c r="AH48" s="542"/>
      <c r="AI48" s="536"/>
      <c r="AJ48" s="536"/>
      <c r="AK48" s="540"/>
      <c r="AL48" s="540"/>
    </row>
    <row r="49" spans="1:38" x14ac:dyDescent="0.25">
      <c r="A49" s="498">
        <v>47</v>
      </c>
      <c r="B49" s="498" t="s">
        <v>565</v>
      </c>
      <c r="C49" s="475" t="s">
        <v>1313</v>
      </c>
      <c r="D49" s="499" t="s">
        <v>641</v>
      </c>
      <c r="E49" s="500" t="s">
        <v>1084</v>
      </c>
      <c r="F49" s="509">
        <v>52210302</v>
      </c>
      <c r="G49" s="477" t="s">
        <v>1253</v>
      </c>
      <c r="H49" s="475" t="s">
        <v>1314</v>
      </c>
      <c r="I49" s="475" t="s">
        <v>1315</v>
      </c>
      <c r="J49" s="478">
        <v>3000</v>
      </c>
      <c r="K49" s="395"/>
      <c r="L49" s="395"/>
      <c r="AA49" s="536"/>
      <c r="AB49" s="536"/>
      <c r="AC49" s="536"/>
      <c r="AD49" s="537"/>
      <c r="AE49" s="537"/>
      <c r="AF49" s="550"/>
      <c r="AG49" s="538"/>
      <c r="AH49" s="536"/>
      <c r="AI49" s="536"/>
      <c r="AJ49" s="546"/>
      <c r="AK49" s="540"/>
      <c r="AL49" s="540"/>
    </row>
    <row r="50" spans="1:38" x14ac:dyDescent="0.25">
      <c r="A50" s="498">
        <v>48</v>
      </c>
      <c r="B50" s="498" t="s">
        <v>567</v>
      </c>
      <c r="C50" s="475" t="s">
        <v>1313</v>
      </c>
      <c r="D50" s="499" t="s">
        <v>641</v>
      </c>
      <c r="E50" s="500" t="s">
        <v>1084</v>
      </c>
      <c r="F50" s="509">
        <v>22210095</v>
      </c>
      <c r="G50" s="475" t="s">
        <v>1316</v>
      </c>
      <c r="H50" s="475" t="s">
        <v>1317</v>
      </c>
      <c r="I50" s="475" t="s">
        <v>1318</v>
      </c>
      <c r="J50" s="475">
        <v>0</v>
      </c>
      <c r="K50" s="395"/>
      <c r="L50" s="395"/>
      <c r="AA50" s="536"/>
      <c r="AB50" s="536"/>
      <c r="AC50" s="536"/>
      <c r="AD50" s="537"/>
      <c r="AE50" s="537"/>
      <c r="AF50" s="550"/>
      <c r="AG50" s="536"/>
      <c r="AH50" s="536"/>
      <c r="AI50" s="536"/>
      <c r="AJ50" s="536"/>
      <c r="AK50" s="540"/>
      <c r="AL50" s="540"/>
    </row>
    <row r="51" spans="1:38" ht="30" x14ac:dyDescent="0.25">
      <c r="A51" s="494">
        <v>49</v>
      </c>
      <c r="B51" s="498" t="s">
        <v>567</v>
      </c>
      <c r="C51" s="477" t="s">
        <v>1319</v>
      </c>
      <c r="D51" s="499" t="s">
        <v>641</v>
      </c>
      <c r="E51" s="500" t="s">
        <v>1084</v>
      </c>
      <c r="F51" s="500" t="s">
        <v>1320</v>
      </c>
      <c r="G51" s="477" t="s">
        <v>1321</v>
      </c>
      <c r="H51" s="477" t="s">
        <v>1322</v>
      </c>
      <c r="I51" s="500" t="s">
        <v>1323</v>
      </c>
      <c r="J51" s="475">
        <v>340</v>
      </c>
      <c r="K51" s="395"/>
      <c r="L51" s="395"/>
      <c r="AA51" s="531"/>
      <c r="AB51" s="536"/>
      <c r="AC51" s="538"/>
      <c r="AD51" s="537"/>
      <c r="AE51" s="537"/>
      <c r="AF51" s="537"/>
      <c r="AG51" s="538"/>
      <c r="AH51" s="538"/>
      <c r="AI51" s="537"/>
      <c r="AJ51" s="536"/>
      <c r="AK51" s="540"/>
      <c r="AL51" s="540"/>
    </row>
    <row r="52" spans="1:38" x14ac:dyDescent="0.25">
      <c r="A52" s="498">
        <v>50</v>
      </c>
      <c r="B52" s="498" t="s">
        <v>567</v>
      </c>
      <c r="C52" s="477" t="s">
        <v>1319</v>
      </c>
      <c r="D52" s="499" t="s">
        <v>641</v>
      </c>
      <c r="E52" s="500" t="s">
        <v>1084</v>
      </c>
      <c r="F52" s="500" t="s">
        <v>1324</v>
      </c>
      <c r="G52" s="475" t="s">
        <v>1325</v>
      </c>
      <c r="H52" s="475" t="s">
        <v>1326</v>
      </c>
      <c r="I52" s="475" t="s">
        <v>1327</v>
      </c>
      <c r="J52" s="478">
        <v>16974</v>
      </c>
      <c r="K52" s="395"/>
      <c r="L52" s="395"/>
      <c r="AA52" s="536"/>
      <c r="AB52" s="536"/>
      <c r="AC52" s="538"/>
      <c r="AD52" s="537"/>
      <c r="AE52" s="537"/>
      <c r="AF52" s="537"/>
      <c r="AG52" s="536"/>
      <c r="AH52" s="536"/>
      <c r="AI52" s="536"/>
      <c r="AJ52" s="546"/>
      <c r="AK52" s="540"/>
      <c r="AL52" s="540"/>
    </row>
    <row r="53" spans="1:38" ht="30" x14ac:dyDescent="0.25">
      <c r="A53" s="498">
        <v>51</v>
      </c>
      <c r="B53" s="498" t="s">
        <v>567</v>
      </c>
      <c r="C53" s="477" t="s">
        <v>1328</v>
      </c>
      <c r="D53" s="499" t="s">
        <v>641</v>
      </c>
      <c r="E53" s="500" t="s">
        <v>1084</v>
      </c>
      <c r="F53" s="477" t="s">
        <v>1329</v>
      </c>
      <c r="G53" s="477" t="s">
        <v>1330</v>
      </c>
      <c r="H53" s="477" t="s">
        <v>1331</v>
      </c>
      <c r="I53" s="500" t="s">
        <v>1332</v>
      </c>
      <c r="J53" s="478">
        <v>5000</v>
      </c>
      <c r="K53" s="395"/>
      <c r="L53" s="395"/>
      <c r="AA53" s="536"/>
      <c r="AB53" s="536"/>
      <c r="AC53" s="538"/>
      <c r="AD53" s="537"/>
      <c r="AE53" s="537"/>
      <c r="AF53" s="538"/>
      <c r="AG53" s="538"/>
      <c r="AH53" s="538"/>
      <c r="AI53" s="537"/>
      <c r="AJ53" s="546"/>
      <c r="AK53" s="540"/>
      <c r="AL53" s="540"/>
    </row>
    <row r="54" spans="1:38" x14ac:dyDescent="0.25">
      <c r="A54" s="510"/>
      <c r="B54" s="401"/>
      <c r="C54" s="511"/>
      <c r="D54" s="511"/>
      <c r="E54" s="511"/>
      <c r="F54" s="511"/>
      <c r="G54" s="512"/>
      <c r="H54" s="511"/>
      <c r="I54" s="511"/>
      <c r="J54" s="513">
        <f>SUM(J3:J53)</f>
        <v>2312796</v>
      </c>
      <c r="K54" s="401"/>
      <c r="L54" s="401"/>
      <c r="AA54" s="551"/>
      <c r="AB54" s="552"/>
      <c r="AC54" s="553"/>
      <c r="AD54" s="553"/>
      <c r="AE54" s="553"/>
      <c r="AF54" s="553"/>
      <c r="AG54" s="554"/>
      <c r="AH54" s="553"/>
      <c r="AI54" s="553"/>
      <c r="AJ54" s="555"/>
      <c r="AK54" s="552"/>
      <c r="AL54" s="552"/>
    </row>
  </sheetData>
  <mergeCells count="2">
    <mergeCell ref="A1:L1"/>
    <mergeCell ref="AA1:AL1"/>
  </mergeCells>
  <hyperlinks>
    <hyperlink ref="F6" r:id="rId1" display="https://portal.ukf.sk/kvalita/index.php?r=projekty/projekty/view&amp;id=2683"/>
    <hyperlink ref="F7" r:id="rId2" display="https://portal.ukf.sk/kvalita/index.php?r=projekty/projekty/view&amp;id=2676"/>
    <hyperlink ref="F8" r:id="rId3" display="https://portal.ukf.sk/kvalita/index.php?r=projekty/projekty/view&amp;id=2677"/>
    <hyperlink ref="F9" r:id="rId4" display="https://portal.ukf.sk/kvalita/index.php?r=projekty/projekty/view&amp;id=2675"/>
    <hyperlink ref="F12" r:id="rId5" display="https://portal.ukf.sk/kvalita/index.php?r=projekty/projekty/view&amp;id=2685"/>
    <hyperlink ref="F10" r:id="rId6" display="https://portal.ukf.sk/kvalita/index.php?r=projekty/projekty/view&amp;id=2669"/>
    <hyperlink ref="F14" r:id="rId7" display="https://portal.ukf.sk/kvalita/index.php?r=projekty/projekty/view&amp;id=2604"/>
    <hyperlink ref="F17" r:id="rId8" display="https://portal.ukf.sk/kvalita/index.php?r=projekty/projekty/view&amp;id=2510"/>
    <hyperlink ref="F20" r:id="rId9" display="https://portal.ukf.sk/kvalita/index.php?r=projekty/projekty/view&amp;id=2372"/>
    <hyperlink ref="F21" r:id="rId10" display="https://portal.ukf.sk/kvalita/index.php?r=projekty/projekty/view&amp;id=2349"/>
    <hyperlink ref="F25" r:id="rId11" display="https://portal.ukf.sk/kvalita/index.php?r=projekty/projekty/view&amp;id=2671"/>
    <hyperlink ref="F29" r:id="rId12" display="https://portal.ukf.sk/kvalita/index.php?r=projekty/projekty/view&amp;id=2684"/>
    <hyperlink ref="F34" r:id="rId13" display="https://portal.ukf.sk/kvalita/index.php?r=projekty/projekty/view&amp;id=2538"/>
    <hyperlink ref="F32" r:id="rId14" display="https://portal.ukf.sk/kvalita/index.php?r=projekty/projekty/view&amp;id=2146"/>
    <hyperlink ref="F35" r:id="rId15" display="https://portal.ukf.sk/kvalita/index.php?r=projekty/projekty/view&amp;id=2673"/>
    <hyperlink ref="F36" r:id="rId16" display="https://portal.ukf.sk/kvalita/index.php?r=projekty/projekty/view&amp;id=2639"/>
    <hyperlink ref="F37" r:id="rId17" display="https://portal.ukf.sk/kvalita/index.php?r=projekty/projekty/view&amp;id=2687"/>
    <hyperlink ref="F40" r:id="rId18" display="https://portal.ukf.sk/kvalita/index.php?r=projekty/projekty/view&amp;id=2249"/>
    <hyperlink ref="F39" r:id="rId19" display="https://portal.ukf.sk/kvalita/index.php?r=projekty/projekty/view&amp;id=2248"/>
    <hyperlink ref="F42" r:id="rId20" display="https://portal.ukf.sk/kvalita/index.php?r=projekty/projekty/view&amp;id=2649"/>
    <hyperlink ref="F43" r:id="rId21" display="https://portal.ukf.sk/kvalita/index.php?r=projekty/projekty/view&amp;id=2650"/>
    <hyperlink ref="F44" r:id="rId22" display="https://portal.ukf.sk/kvalita/index.php?r=projekty/projekty/view&amp;id=2679"/>
    <hyperlink ref="F46" r:id="rId23" display="https://portal.ukf.sk/kvalita/index.php?r=projekty/projekty/view&amp;id=2680"/>
    <hyperlink ref="F48" r:id="rId24" display="https://portal.ukf.sk/kvalita/index.php?r=projekty/projekty/view&amp;id=2678"/>
    <hyperlink ref="F49" r:id="rId25" display="https://portal.ukf.sk/kvalita/index.php?r=projekty/projekty/view&amp;id=2681"/>
    <hyperlink ref="F50" r:id="rId26" display="https://portal.ukf.sk/kvalita/index.php?r=projekty/projekty/view&amp;id=2582"/>
    <hyperlink ref="F52" r:id="rId27" display="https://portal.ukf.sk/kvalita/index.php?r=projekty/projekty/view&amp;id=2520"/>
  </hyperlinks>
  <pageMargins left="0.70866141732283472" right="0.70866141732283472" top="0.74803149606299213" bottom="0.74803149606299213" header="0.31496062992125984" footer="0.31496062992125984"/>
  <pageSetup paperSize="9" scale="63" orientation="landscape" r:id="rId28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0"/>
  <sheetViews>
    <sheetView view="pageBreakPreview" topLeftCell="A34" zoomScaleNormal="100" zoomScaleSheetLayoutView="100" workbookViewId="0">
      <selection activeCell="C176" sqref="C176"/>
    </sheetView>
  </sheetViews>
  <sheetFormatPr defaultRowHeight="15.75" x14ac:dyDescent="0.25"/>
  <cols>
    <col min="1" max="1" width="23.125" customWidth="1"/>
    <col min="2" max="2" width="23.5" customWidth="1"/>
    <col min="3" max="3" width="39.125" customWidth="1"/>
    <col min="4" max="4" width="22" customWidth="1"/>
    <col min="5" max="5" width="19.75" customWidth="1"/>
  </cols>
  <sheetData>
    <row r="1" spans="1:5" ht="21" thickBot="1" x14ac:dyDescent="0.35">
      <c r="A1" s="586" t="s">
        <v>251</v>
      </c>
      <c r="B1" s="586"/>
      <c r="C1" s="586"/>
      <c r="D1" s="586"/>
      <c r="E1" s="586"/>
    </row>
    <row r="2" spans="1:5" s="1" customFormat="1" ht="16.5" thickBot="1" x14ac:dyDescent="0.3">
      <c r="A2" s="70" t="s">
        <v>191</v>
      </c>
      <c r="B2" s="74" t="s">
        <v>192</v>
      </c>
      <c r="C2" s="74" t="s">
        <v>193</v>
      </c>
      <c r="D2" s="74" t="s">
        <v>194</v>
      </c>
      <c r="E2" s="71" t="s">
        <v>195</v>
      </c>
    </row>
    <row r="3" spans="1:5" s="1" customFormat="1" ht="47.25" x14ac:dyDescent="0.25">
      <c r="A3" s="523" t="s">
        <v>1333</v>
      </c>
      <c r="B3" s="524" t="s">
        <v>1334</v>
      </c>
      <c r="C3" s="525" t="s">
        <v>1335</v>
      </c>
      <c r="D3" s="526" t="s">
        <v>1336</v>
      </c>
      <c r="E3" s="527" t="s">
        <v>1337</v>
      </c>
    </row>
    <row r="4" spans="1:5" s="1" customFormat="1" ht="47.25" x14ac:dyDescent="0.25">
      <c r="A4" s="515" t="s">
        <v>1338</v>
      </c>
      <c r="B4" s="516" t="s">
        <v>1339</v>
      </c>
      <c r="C4" s="517" t="s">
        <v>1340</v>
      </c>
      <c r="D4" s="521" t="s">
        <v>1341</v>
      </c>
      <c r="E4" s="514" t="s">
        <v>1342</v>
      </c>
    </row>
    <row r="5" spans="1:5" s="1" customFormat="1" ht="63" x14ac:dyDescent="0.25">
      <c r="A5" s="515" t="s">
        <v>1338</v>
      </c>
      <c r="B5" s="516" t="s">
        <v>1343</v>
      </c>
      <c r="C5" s="516" t="s">
        <v>1344</v>
      </c>
      <c r="D5" s="521" t="s">
        <v>1345</v>
      </c>
      <c r="E5" s="514" t="s">
        <v>1346</v>
      </c>
    </row>
    <row r="6" spans="1:5" s="1" customFormat="1" ht="47.25" x14ac:dyDescent="0.25">
      <c r="A6" s="515" t="s">
        <v>1338</v>
      </c>
      <c r="B6" s="516" t="s">
        <v>1343</v>
      </c>
      <c r="C6" s="516" t="s">
        <v>1347</v>
      </c>
      <c r="D6" s="521" t="s">
        <v>1348</v>
      </c>
      <c r="E6" s="514" t="s">
        <v>1349</v>
      </c>
    </row>
    <row r="7" spans="1:5" s="1" customFormat="1" ht="47.25" x14ac:dyDescent="0.25">
      <c r="A7" s="515" t="s">
        <v>1350</v>
      </c>
      <c r="B7" s="516" t="s">
        <v>1351</v>
      </c>
      <c r="C7" s="521" t="s">
        <v>1352</v>
      </c>
      <c r="D7" s="521" t="s">
        <v>1353</v>
      </c>
      <c r="E7" s="518" t="s">
        <v>1354</v>
      </c>
    </row>
    <row r="8" spans="1:5" ht="47.25" x14ac:dyDescent="0.25">
      <c r="A8" s="515" t="s">
        <v>1350</v>
      </c>
      <c r="B8" s="516" t="s">
        <v>1355</v>
      </c>
      <c r="C8" s="517" t="s">
        <v>1356</v>
      </c>
      <c r="D8" s="521" t="s">
        <v>1357</v>
      </c>
      <c r="E8" s="514" t="s">
        <v>1358</v>
      </c>
    </row>
    <row r="9" spans="1:5" ht="47.25" x14ac:dyDescent="0.25">
      <c r="A9" s="515" t="s">
        <v>1350</v>
      </c>
      <c r="B9" s="516" t="s">
        <v>1355</v>
      </c>
      <c r="C9" s="517" t="s">
        <v>1359</v>
      </c>
      <c r="D9" s="521" t="s">
        <v>1360</v>
      </c>
      <c r="E9" s="514" t="s">
        <v>1361</v>
      </c>
    </row>
    <row r="10" spans="1:5" ht="47.25" x14ac:dyDescent="0.25">
      <c r="A10" s="515" t="s">
        <v>1350</v>
      </c>
      <c r="B10" s="516" t="s">
        <v>1362</v>
      </c>
      <c r="C10" s="519" t="s">
        <v>1363</v>
      </c>
      <c r="D10" s="521" t="s">
        <v>1357</v>
      </c>
      <c r="E10" s="518" t="s">
        <v>1364</v>
      </c>
    </row>
    <row r="11" spans="1:5" ht="47.25" x14ac:dyDescent="0.25">
      <c r="A11" s="515" t="s">
        <v>1350</v>
      </c>
      <c r="B11" s="516" t="s">
        <v>1362</v>
      </c>
      <c r="C11" s="519" t="s">
        <v>1365</v>
      </c>
      <c r="D11" s="521" t="s">
        <v>1357</v>
      </c>
      <c r="E11" s="518" t="s">
        <v>1366</v>
      </c>
    </row>
    <row r="12" spans="1:5" ht="47.25" x14ac:dyDescent="0.25">
      <c r="A12" s="515" t="s">
        <v>1350</v>
      </c>
      <c r="B12" s="516" t="s">
        <v>1362</v>
      </c>
      <c r="C12" s="519" t="s">
        <v>1367</v>
      </c>
      <c r="D12" s="521" t="s">
        <v>1357</v>
      </c>
      <c r="E12" s="518" t="s">
        <v>1366</v>
      </c>
    </row>
    <row r="13" spans="1:5" ht="47.25" x14ac:dyDescent="0.25">
      <c r="A13" s="515" t="s">
        <v>1350</v>
      </c>
      <c r="B13" s="516" t="s">
        <v>1362</v>
      </c>
      <c r="C13" s="519" t="s">
        <v>1368</v>
      </c>
      <c r="D13" s="521" t="s">
        <v>1357</v>
      </c>
      <c r="E13" s="518" t="s">
        <v>1366</v>
      </c>
    </row>
    <row r="14" spans="1:5" ht="47.25" x14ac:dyDescent="0.25">
      <c r="A14" s="515" t="s">
        <v>1350</v>
      </c>
      <c r="B14" s="516" t="s">
        <v>1362</v>
      </c>
      <c r="C14" s="519" t="s">
        <v>1369</v>
      </c>
      <c r="D14" s="521" t="s">
        <v>1357</v>
      </c>
      <c r="E14" s="518" t="s">
        <v>1366</v>
      </c>
    </row>
    <row r="15" spans="1:5" ht="47.25" x14ac:dyDescent="0.25">
      <c r="A15" s="515" t="s">
        <v>1350</v>
      </c>
      <c r="B15" s="516" t="s">
        <v>1362</v>
      </c>
      <c r="C15" s="519" t="s">
        <v>1370</v>
      </c>
      <c r="D15" s="521" t="s">
        <v>1357</v>
      </c>
      <c r="E15" s="518" t="s">
        <v>1366</v>
      </c>
    </row>
    <row r="16" spans="1:5" ht="47.25" x14ac:dyDescent="0.25">
      <c r="A16" s="515" t="s">
        <v>1350</v>
      </c>
      <c r="B16" s="516" t="s">
        <v>1362</v>
      </c>
      <c r="C16" s="519" t="s">
        <v>1371</v>
      </c>
      <c r="D16" s="521" t="s">
        <v>1357</v>
      </c>
      <c r="E16" s="518" t="s">
        <v>1366</v>
      </c>
    </row>
    <row r="17" spans="1:5" ht="47.25" x14ac:dyDescent="0.25">
      <c r="A17" s="515" t="s">
        <v>1350</v>
      </c>
      <c r="B17" s="516" t="s">
        <v>1362</v>
      </c>
      <c r="C17" s="519" t="s">
        <v>1372</v>
      </c>
      <c r="D17" s="521" t="s">
        <v>1357</v>
      </c>
      <c r="E17" s="518" t="s">
        <v>1366</v>
      </c>
    </row>
    <row r="18" spans="1:5" ht="47.25" x14ac:dyDescent="0.25">
      <c r="A18" s="515" t="s">
        <v>1350</v>
      </c>
      <c r="B18" s="516" t="s">
        <v>1362</v>
      </c>
      <c r="C18" s="519" t="s">
        <v>1373</v>
      </c>
      <c r="D18" s="521" t="s">
        <v>1357</v>
      </c>
      <c r="E18" s="518" t="s">
        <v>1366</v>
      </c>
    </row>
    <row r="19" spans="1:5" ht="47.25" x14ac:dyDescent="0.25">
      <c r="A19" s="515" t="s">
        <v>1350</v>
      </c>
      <c r="B19" s="516" t="s">
        <v>1362</v>
      </c>
      <c r="C19" s="519" t="s">
        <v>1374</v>
      </c>
      <c r="D19" s="521" t="s">
        <v>1357</v>
      </c>
      <c r="E19" s="518" t="s">
        <v>1366</v>
      </c>
    </row>
    <row r="20" spans="1:5" ht="47.25" x14ac:dyDescent="0.25">
      <c r="A20" s="515" t="s">
        <v>1350</v>
      </c>
      <c r="B20" s="516" t="s">
        <v>1362</v>
      </c>
      <c r="C20" s="519" t="s">
        <v>1375</v>
      </c>
      <c r="D20" s="521" t="s">
        <v>1357</v>
      </c>
      <c r="E20" s="518" t="s">
        <v>1366</v>
      </c>
    </row>
    <row r="21" spans="1:5" ht="47.25" x14ac:dyDescent="0.25">
      <c r="A21" s="515" t="s">
        <v>1350</v>
      </c>
      <c r="B21" s="516" t="s">
        <v>1362</v>
      </c>
      <c r="C21" s="519" t="s">
        <v>1376</v>
      </c>
      <c r="D21" s="521" t="s">
        <v>1357</v>
      </c>
      <c r="E21" s="518" t="s">
        <v>1366</v>
      </c>
    </row>
    <row r="22" spans="1:5" ht="47.25" x14ac:dyDescent="0.25">
      <c r="A22" s="515" t="s">
        <v>1350</v>
      </c>
      <c r="B22" s="516" t="s">
        <v>1362</v>
      </c>
      <c r="C22" s="519" t="s">
        <v>1377</v>
      </c>
      <c r="D22" s="520" t="s">
        <v>1378</v>
      </c>
      <c r="E22" s="518" t="s">
        <v>1379</v>
      </c>
    </row>
    <row r="23" spans="1:5" ht="47.25" x14ac:dyDescent="0.25">
      <c r="A23" s="515" t="s">
        <v>1350</v>
      </c>
      <c r="B23" s="516" t="s">
        <v>1362</v>
      </c>
      <c r="C23" s="519" t="s">
        <v>1380</v>
      </c>
      <c r="D23" s="521" t="s">
        <v>1357</v>
      </c>
      <c r="E23" s="518" t="s">
        <v>1366</v>
      </c>
    </row>
    <row r="24" spans="1:5" ht="47.25" x14ac:dyDescent="0.25">
      <c r="A24" s="515" t="s">
        <v>1350</v>
      </c>
      <c r="B24" s="516" t="s">
        <v>1362</v>
      </c>
      <c r="C24" s="519" t="s">
        <v>1381</v>
      </c>
      <c r="D24" s="521" t="s">
        <v>1357</v>
      </c>
      <c r="E24" s="518" t="s">
        <v>1366</v>
      </c>
    </row>
    <row r="25" spans="1:5" ht="47.25" x14ac:dyDescent="0.25">
      <c r="A25" s="515" t="s">
        <v>1350</v>
      </c>
      <c r="B25" s="516" t="s">
        <v>1362</v>
      </c>
      <c r="C25" s="519" t="s">
        <v>1382</v>
      </c>
      <c r="D25" s="520" t="s">
        <v>1383</v>
      </c>
      <c r="E25" s="518" t="s">
        <v>1384</v>
      </c>
    </row>
    <row r="26" spans="1:5" ht="47.25" x14ac:dyDescent="0.25">
      <c r="A26" s="515" t="s">
        <v>1350</v>
      </c>
      <c r="B26" s="516" t="s">
        <v>1362</v>
      </c>
      <c r="C26" s="519" t="s">
        <v>1385</v>
      </c>
      <c r="D26" s="521" t="s">
        <v>1357</v>
      </c>
      <c r="E26" s="518" t="s">
        <v>1366</v>
      </c>
    </row>
    <row r="27" spans="1:5" ht="47.25" x14ac:dyDescent="0.25">
      <c r="A27" s="515" t="s">
        <v>1350</v>
      </c>
      <c r="B27" s="516" t="s">
        <v>1362</v>
      </c>
      <c r="C27" s="519" t="s">
        <v>1386</v>
      </c>
      <c r="D27" s="521" t="s">
        <v>1357</v>
      </c>
      <c r="E27" s="518" t="s">
        <v>1366</v>
      </c>
    </row>
    <row r="28" spans="1:5" ht="47.25" x14ac:dyDescent="0.25">
      <c r="A28" s="515" t="s">
        <v>1350</v>
      </c>
      <c r="B28" s="516" t="s">
        <v>1362</v>
      </c>
      <c r="C28" s="519" t="s">
        <v>1387</v>
      </c>
      <c r="D28" s="521" t="s">
        <v>1357</v>
      </c>
      <c r="E28" s="518" t="s">
        <v>1366</v>
      </c>
    </row>
    <row r="29" spans="1:5" ht="47.25" x14ac:dyDescent="0.25">
      <c r="A29" s="515" t="s">
        <v>1350</v>
      </c>
      <c r="B29" s="516" t="s">
        <v>1362</v>
      </c>
      <c r="C29" s="519" t="s">
        <v>1388</v>
      </c>
      <c r="D29" s="520" t="s">
        <v>1389</v>
      </c>
      <c r="E29" s="518" t="s">
        <v>1390</v>
      </c>
    </row>
    <row r="30" spans="1:5" ht="47.25" x14ac:dyDescent="0.25">
      <c r="A30" s="515" t="s">
        <v>1350</v>
      </c>
      <c r="B30" s="516" t="s">
        <v>1362</v>
      </c>
      <c r="C30" s="519" t="s">
        <v>1391</v>
      </c>
      <c r="D30" s="521" t="s">
        <v>1357</v>
      </c>
      <c r="E30" s="518" t="s">
        <v>1366</v>
      </c>
    </row>
    <row r="31" spans="1:5" ht="47.25" x14ac:dyDescent="0.25">
      <c r="A31" s="515" t="s">
        <v>1350</v>
      </c>
      <c r="B31" s="516" t="s">
        <v>1362</v>
      </c>
      <c r="C31" s="519" t="s">
        <v>1392</v>
      </c>
      <c r="D31" s="521" t="s">
        <v>1357</v>
      </c>
      <c r="E31" s="518" t="s">
        <v>1366</v>
      </c>
    </row>
    <row r="32" spans="1:5" ht="47.25" x14ac:dyDescent="0.25">
      <c r="A32" s="515" t="s">
        <v>1350</v>
      </c>
      <c r="B32" s="393" t="s">
        <v>1343</v>
      </c>
      <c r="C32" s="519" t="s">
        <v>1393</v>
      </c>
      <c r="D32" s="520" t="s">
        <v>1394</v>
      </c>
      <c r="E32" s="522">
        <v>44835</v>
      </c>
    </row>
    <row r="33" spans="1:5" ht="47.25" x14ac:dyDescent="0.25">
      <c r="A33" s="515" t="s">
        <v>1350</v>
      </c>
      <c r="B33" s="393" t="s">
        <v>1343</v>
      </c>
      <c r="C33" s="519" t="s">
        <v>1395</v>
      </c>
      <c r="D33" s="520" t="s">
        <v>1396</v>
      </c>
      <c r="E33" s="518" t="s">
        <v>1349</v>
      </c>
    </row>
    <row r="34" spans="1:5" ht="47.25" x14ac:dyDescent="0.25">
      <c r="A34" s="515" t="s">
        <v>1350</v>
      </c>
      <c r="B34" s="393" t="s">
        <v>1343</v>
      </c>
      <c r="C34" s="519" t="s">
        <v>1397</v>
      </c>
      <c r="D34" s="520" t="s">
        <v>1398</v>
      </c>
      <c r="E34" s="518" t="s">
        <v>1399</v>
      </c>
    </row>
    <row r="35" spans="1:5" ht="47.25" x14ac:dyDescent="0.25">
      <c r="A35" s="515" t="s">
        <v>1350</v>
      </c>
      <c r="B35" s="393" t="s">
        <v>1343</v>
      </c>
      <c r="C35" s="519" t="s">
        <v>1400</v>
      </c>
      <c r="D35" s="520" t="s">
        <v>1398</v>
      </c>
      <c r="E35" s="518" t="s">
        <v>1399</v>
      </c>
    </row>
    <row r="36" spans="1:5" ht="47.25" x14ac:dyDescent="0.25">
      <c r="A36" s="515" t="s">
        <v>1350</v>
      </c>
      <c r="B36" s="393" t="s">
        <v>1334</v>
      </c>
      <c r="C36" s="519" t="s">
        <v>1401</v>
      </c>
      <c r="D36" s="520" t="s">
        <v>1402</v>
      </c>
      <c r="E36" s="518" t="s">
        <v>1403</v>
      </c>
    </row>
    <row r="37" spans="1:5" ht="47.25" x14ac:dyDescent="0.25">
      <c r="A37" s="515" t="s">
        <v>1350</v>
      </c>
      <c r="B37" s="393" t="s">
        <v>1334</v>
      </c>
      <c r="C37" s="519" t="s">
        <v>1404</v>
      </c>
      <c r="D37" s="520" t="s">
        <v>1405</v>
      </c>
      <c r="E37" s="518" t="s">
        <v>1337</v>
      </c>
    </row>
    <row r="38" spans="1:5" ht="47.25" x14ac:dyDescent="0.25">
      <c r="A38" s="515" t="s">
        <v>1350</v>
      </c>
      <c r="B38" s="393" t="s">
        <v>1334</v>
      </c>
      <c r="C38" s="519" t="s">
        <v>1406</v>
      </c>
      <c r="D38" s="520" t="s">
        <v>1405</v>
      </c>
      <c r="E38" s="518" t="s">
        <v>1337</v>
      </c>
    </row>
    <row r="39" spans="1:5" ht="47.25" x14ac:dyDescent="0.25">
      <c r="A39" s="515" t="s">
        <v>1350</v>
      </c>
      <c r="B39" s="393" t="s">
        <v>1407</v>
      </c>
      <c r="C39" s="519" t="s">
        <v>1408</v>
      </c>
      <c r="D39" s="520" t="s">
        <v>1409</v>
      </c>
      <c r="E39" s="522">
        <v>44910</v>
      </c>
    </row>
    <row r="40" spans="1:5" ht="47.25" x14ac:dyDescent="0.25">
      <c r="A40" s="515" t="s">
        <v>1410</v>
      </c>
      <c r="B40" s="516" t="s">
        <v>1411</v>
      </c>
      <c r="C40" s="519" t="s">
        <v>1412</v>
      </c>
      <c r="D40" s="520" t="s">
        <v>1413</v>
      </c>
      <c r="E40" s="518" t="s">
        <v>1414</v>
      </c>
    </row>
    <row r="41" spans="1:5" ht="47.25" x14ac:dyDescent="0.25">
      <c r="A41" s="515" t="s">
        <v>1410</v>
      </c>
      <c r="B41" s="516" t="s">
        <v>1362</v>
      </c>
      <c r="C41" s="519" t="s">
        <v>1415</v>
      </c>
      <c r="D41" s="520" t="s">
        <v>1416</v>
      </c>
      <c r="E41" s="518" t="s">
        <v>1390</v>
      </c>
    </row>
    <row r="42" spans="1:5" ht="47.25" x14ac:dyDescent="0.25">
      <c r="A42" s="515" t="s">
        <v>1410</v>
      </c>
      <c r="B42" s="516" t="s">
        <v>1362</v>
      </c>
      <c r="C42" s="519" t="s">
        <v>1417</v>
      </c>
      <c r="D42" s="521" t="s">
        <v>1357</v>
      </c>
      <c r="E42" s="518" t="s">
        <v>1366</v>
      </c>
    </row>
    <row r="43" spans="1:5" ht="47.25" x14ac:dyDescent="0.25">
      <c r="A43" s="515" t="s">
        <v>1410</v>
      </c>
      <c r="B43" s="516" t="s">
        <v>1362</v>
      </c>
      <c r="C43" s="519" t="s">
        <v>1418</v>
      </c>
      <c r="D43" s="520" t="s">
        <v>1416</v>
      </c>
      <c r="E43" s="518" t="s">
        <v>1390</v>
      </c>
    </row>
    <row r="44" spans="1:5" ht="47.25" x14ac:dyDescent="0.25">
      <c r="A44" s="515" t="s">
        <v>1410</v>
      </c>
      <c r="B44" s="516" t="s">
        <v>1334</v>
      </c>
      <c r="C44" s="519" t="s">
        <v>1419</v>
      </c>
      <c r="D44" s="520" t="s">
        <v>1420</v>
      </c>
      <c r="E44" s="518" t="s">
        <v>1421</v>
      </c>
    </row>
    <row r="45" spans="1:5" ht="47.25" x14ac:dyDescent="0.25">
      <c r="A45" s="515" t="s">
        <v>1410</v>
      </c>
      <c r="B45" s="516" t="s">
        <v>1334</v>
      </c>
      <c r="C45" s="519" t="s">
        <v>1422</v>
      </c>
      <c r="D45" s="520" t="s">
        <v>1405</v>
      </c>
      <c r="E45" s="518" t="s">
        <v>1337</v>
      </c>
    </row>
    <row r="46" spans="1:5" ht="47.25" x14ac:dyDescent="0.25">
      <c r="A46" s="515" t="s">
        <v>1410</v>
      </c>
      <c r="B46" s="516" t="s">
        <v>1334</v>
      </c>
      <c r="C46" s="519" t="s">
        <v>1423</v>
      </c>
      <c r="D46" s="520" t="s">
        <v>1424</v>
      </c>
      <c r="E46" s="518" t="s">
        <v>1421</v>
      </c>
    </row>
    <row r="47" spans="1:5" ht="47.25" x14ac:dyDescent="0.25">
      <c r="A47" s="515" t="s">
        <v>1410</v>
      </c>
      <c r="B47" s="516" t="s">
        <v>1334</v>
      </c>
      <c r="C47" s="519" t="s">
        <v>1425</v>
      </c>
      <c r="D47" s="520" t="s">
        <v>1405</v>
      </c>
      <c r="E47" s="518" t="s">
        <v>1337</v>
      </c>
    </row>
    <row r="48" spans="1:5" ht="47.25" x14ac:dyDescent="0.25">
      <c r="A48" s="515" t="s">
        <v>1410</v>
      </c>
      <c r="B48" s="516" t="s">
        <v>1334</v>
      </c>
      <c r="C48" s="519" t="s">
        <v>1426</v>
      </c>
      <c r="D48" s="520" t="s">
        <v>1427</v>
      </c>
      <c r="E48" s="518" t="s">
        <v>1428</v>
      </c>
    </row>
    <row r="49" spans="1:5" ht="47.25" x14ac:dyDescent="0.25">
      <c r="A49" s="515" t="s">
        <v>1410</v>
      </c>
      <c r="B49" s="516" t="s">
        <v>1334</v>
      </c>
      <c r="C49" s="519" t="s">
        <v>1429</v>
      </c>
      <c r="D49" s="520" t="s">
        <v>1430</v>
      </c>
      <c r="E49" s="518" t="s">
        <v>1337</v>
      </c>
    </row>
    <row r="50" spans="1:5" ht="47.25" x14ac:dyDescent="0.25">
      <c r="A50" s="515" t="s">
        <v>1410</v>
      </c>
      <c r="B50" s="516" t="s">
        <v>1334</v>
      </c>
      <c r="C50" s="519" t="s">
        <v>1431</v>
      </c>
      <c r="D50" s="520" t="s">
        <v>1430</v>
      </c>
      <c r="E50" s="518" t="s">
        <v>1337</v>
      </c>
    </row>
    <row r="51" spans="1:5" ht="47.25" x14ac:dyDescent="0.25">
      <c r="A51" s="515" t="s">
        <v>1410</v>
      </c>
      <c r="B51" s="516" t="s">
        <v>1334</v>
      </c>
      <c r="C51" s="519" t="s">
        <v>1432</v>
      </c>
      <c r="D51" s="520" t="s">
        <v>1430</v>
      </c>
      <c r="E51" s="518" t="s">
        <v>1337</v>
      </c>
    </row>
    <row r="52" spans="1:5" ht="47.25" x14ac:dyDescent="0.25">
      <c r="A52" s="515" t="s">
        <v>1410</v>
      </c>
      <c r="B52" s="516" t="s">
        <v>1334</v>
      </c>
      <c r="C52" s="519" t="s">
        <v>1433</v>
      </c>
      <c r="D52" s="520" t="s">
        <v>1430</v>
      </c>
      <c r="E52" s="518" t="s">
        <v>1337</v>
      </c>
    </row>
    <row r="53" spans="1:5" ht="47.25" x14ac:dyDescent="0.25">
      <c r="A53" s="515" t="s">
        <v>1410</v>
      </c>
      <c r="B53" s="516" t="s">
        <v>1334</v>
      </c>
      <c r="C53" s="519" t="s">
        <v>1434</v>
      </c>
      <c r="D53" s="520" t="s">
        <v>1420</v>
      </c>
      <c r="E53" s="518" t="s">
        <v>1421</v>
      </c>
    </row>
    <row r="54" spans="1:5" ht="47.25" x14ac:dyDescent="0.25">
      <c r="A54" s="515" t="s">
        <v>1410</v>
      </c>
      <c r="B54" s="516" t="s">
        <v>1334</v>
      </c>
      <c r="C54" s="519" t="s">
        <v>1435</v>
      </c>
      <c r="D54" s="520" t="s">
        <v>1405</v>
      </c>
      <c r="E54" s="518" t="s">
        <v>1337</v>
      </c>
    </row>
    <row r="55" spans="1:5" ht="47.25" x14ac:dyDescent="0.25">
      <c r="A55" s="515" t="s">
        <v>1410</v>
      </c>
      <c r="B55" s="516" t="s">
        <v>1334</v>
      </c>
      <c r="C55" s="519" t="s">
        <v>1436</v>
      </c>
      <c r="D55" s="520" t="s">
        <v>1424</v>
      </c>
      <c r="E55" s="518" t="s">
        <v>1421</v>
      </c>
    </row>
    <row r="56" spans="1:5" ht="47.25" x14ac:dyDescent="0.25">
      <c r="A56" s="515" t="s">
        <v>1410</v>
      </c>
      <c r="B56" s="516" t="s">
        <v>1334</v>
      </c>
      <c r="C56" s="519" t="s">
        <v>1437</v>
      </c>
      <c r="D56" s="520" t="s">
        <v>1402</v>
      </c>
      <c r="E56" s="518" t="s">
        <v>1438</v>
      </c>
    </row>
    <row r="57" spans="1:5" ht="47.25" x14ac:dyDescent="0.25">
      <c r="A57" s="515" t="s">
        <v>1410</v>
      </c>
      <c r="B57" s="516" t="s">
        <v>1334</v>
      </c>
      <c r="C57" s="519" t="s">
        <v>1439</v>
      </c>
      <c r="D57" s="520" t="s">
        <v>1424</v>
      </c>
      <c r="E57" s="518" t="s">
        <v>1421</v>
      </c>
    </row>
    <row r="58" spans="1:5" ht="47.25" x14ac:dyDescent="0.25">
      <c r="A58" s="515" t="s">
        <v>1440</v>
      </c>
      <c r="B58" s="516" t="s">
        <v>1441</v>
      </c>
      <c r="C58" s="519" t="s">
        <v>1442</v>
      </c>
      <c r="D58" s="520" t="s">
        <v>1443</v>
      </c>
      <c r="E58" s="522">
        <v>44913</v>
      </c>
    </row>
    <row r="59" spans="1:5" ht="47.25" x14ac:dyDescent="0.25">
      <c r="A59" s="515" t="s">
        <v>1440</v>
      </c>
      <c r="B59" s="516" t="s">
        <v>1441</v>
      </c>
      <c r="C59" s="519" t="s">
        <v>1444</v>
      </c>
      <c r="D59" s="520" t="s">
        <v>1443</v>
      </c>
      <c r="E59" s="522">
        <v>44913</v>
      </c>
    </row>
    <row r="60" spans="1:5" ht="47.25" x14ac:dyDescent="0.25">
      <c r="A60" s="515" t="s">
        <v>1440</v>
      </c>
      <c r="B60" s="516" t="s">
        <v>1445</v>
      </c>
      <c r="C60" s="519" t="s">
        <v>1446</v>
      </c>
      <c r="D60" s="520" t="s">
        <v>1341</v>
      </c>
      <c r="E60" s="518" t="s">
        <v>1342</v>
      </c>
    </row>
    <row r="61" spans="1:5" ht="47.25" x14ac:dyDescent="0.25">
      <c r="A61" s="515" t="s">
        <v>1440</v>
      </c>
      <c r="B61" s="516" t="s">
        <v>1334</v>
      </c>
      <c r="C61" s="519" t="s">
        <v>1447</v>
      </c>
      <c r="D61" s="520" t="s">
        <v>1448</v>
      </c>
      <c r="E61" s="518" t="s">
        <v>1449</v>
      </c>
    </row>
    <row r="62" spans="1:5" ht="47.25" x14ac:dyDescent="0.25">
      <c r="A62" s="515" t="s">
        <v>1440</v>
      </c>
      <c r="B62" s="516" t="s">
        <v>1334</v>
      </c>
      <c r="C62" s="519" t="s">
        <v>1450</v>
      </c>
      <c r="D62" s="520" t="s">
        <v>1451</v>
      </c>
      <c r="E62" s="518" t="s">
        <v>1403</v>
      </c>
    </row>
    <row r="63" spans="1:5" ht="47.25" x14ac:dyDescent="0.25">
      <c r="A63" s="515" t="s">
        <v>1440</v>
      </c>
      <c r="B63" s="516" t="s">
        <v>1334</v>
      </c>
      <c r="C63" s="519" t="s">
        <v>1452</v>
      </c>
      <c r="D63" s="520" t="s">
        <v>1427</v>
      </c>
      <c r="E63" s="518" t="s">
        <v>1428</v>
      </c>
    </row>
    <row r="64" spans="1:5" ht="47.25" x14ac:dyDescent="0.25">
      <c r="A64" s="515" t="s">
        <v>1453</v>
      </c>
      <c r="B64" s="516" t="s">
        <v>1351</v>
      </c>
      <c r="C64" s="519" t="s">
        <v>1454</v>
      </c>
      <c r="D64" s="520" t="s">
        <v>1394</v>
      </c>
      <c r="E64" s="518" t="s">
        <v>1455</v>
      </c>
    </row>
    <row r="65" spans="1:5" ht="47.25" x14ac:dyDescent="0.25">
      <c r="A65" s="515" t="s">
        <v>1453</v>
      </c>
      <c r="B65" s="516" t="s">
        <v>1456</v>
      </c>
      <c r="C65" s="519" t="s">
        <v>1457</v>
      </c>
      <c r="D65" s="520" t="s">
        <v>1341</v>
      </c>
      <c r="E65" s="518" t="s">
        <v>1342</v>
      </c>
    </row>
    <row r="66" spans="1:5" ht="47.25" x14ac:dyDescent="0.25">
      <c r="A66" s="515" t="s">
        <v>1453</v>
      </c>
      <c r="B66" s="516" t="s">
        <v>1343</v>
      </c>
      <c r="C66" s="519" t="s">
        <v>1458</v>
      </c>
      <c r="D66" s="520" t="s">
        <v>1396</v>
      </c>
      <c r="E66" s="522">
        <v>44661</v>
      </c>
    </row>
    <row r="67" spans="1:5" ht="47.25" x14ac:dyDescent="0.25">
      <c r="A67" s="515" t="s">
        <v>1453</v>
      </c>
      <c r="B67" s="516" t="s">
        <v>1334</v>
      </c>
      <c r="C67" s="519" t="s">
        <v>1459</v>
      </c>
      <c r="D67" s="520" t="s">
        <v>1402</v>
      </c>
      <c r="E67" s="518" t="s">
        <v>1403</v>
      </c>
    </row>
    <row r="68" spans="1:5" ht="47.25" x14ac:dyDescent="0.25">
      <c r="A68" s="515" t="s">
        <v>1453</v>
      </c>
      <c r="B68" s="516" t="s">
        <v>1334</v>
      </c>
      <c r="C68" s="519" t="s">
        <v>1460</v>
      </c>
      <c r="D68" s="520" t="s">
        <v>1448</v>
      </c>
      <c r="E68" s="518" t="s">
        <v>1449</v>
      </c>
    </row>
    <row r="69" spans="1:5" ht="47.25" x14ac:dyDescent="0.25">
      <c r="A69" s="515" t="s">
        <v>1453</v>
      </c>
      <c r="B69" s="516" t="s">
        <v>1334</v>
      </c>
      <c r="C69" s="519" t="s">
        <v>1461</v>
      </c>
      <c r="D69" s="520" t="s">
        <v>1451</v>
      </c>
      <c r="E69" s="518" t="s">
        <v>1403</v>
      </c>
    </row>
    <row r="70" spans="1:5" ht="47.25" x14ac:dyDescent="0.25">
      <c r="A70" s="515" t="s">
        <v>1453</v>
      </c>
      <c r="B70" s="516" t="s">
        <v>1334</v>
      </c>
      <c r="C70" s="519" t="s">
        <v>1462</v>
      </c>
      <c r="D70" s="520" t="s">
        <v>1402</v>
      </c>
      <c r="E70" s="518" t="s">
        <v>1403</v>
      </c>
    </row>
    <row r="71" spans="1:5" ht="47.25" x14ac:dyDescent="0.25">
      <c r="A71" s="515" t="s">
        <v>1453</v>
      </c>
      <c r="B71" s="516" t="s">
        <v>1334</v>
      </c>
      <c r="C71" s="519" t="s">
        <v>1463</v>
      </c>
      <c r="D71" s="520" t="s">
        <v>1402</v>
      </c>
      <c r="E71" s="518" t="s">
        <v>1403</v>
      </c>
    </row>
    <row r="72" spans="1:5" ht="47.25" x14ac:dyDescent="0.25">
      <c r="A72" s="515" t="s">
        <v>1453</v>
      </c>
      <c r="B72" s="516" t="s">
        <v>1334</v>
      </c>
      <c r="C72" s="519" t="s">
        <v>1464</v>
      </c>
      <c r="D72" s="520" t="s">
        <v>1402</v>
      </c>
      <c r="E72" s="518" t="s">
        <v>1403</v>
      </c>
    </row>
    <row r="73" spans="1:5" ht="47.25" x14ac:dyDescent="0.25">
      <c r="A73" s="515" t="s">
        <v>1453</v>
      </c>
      <c r="B73" s="516" t="s">
        <v>1334</v>
      </c>
      <c r="C73" s="519" t="s">
        <v>1465</v>
      </c>
      <c r="D73" s="520" t="s">
        <v>1402</v>
      </c>
      <c r="E73" s="518" t="s">
        <v>1403</v>
      </c>
    </row>
    <row r="74" spans="1:5" ht="47.25" x14ac:dyDescent="0.25">
      <c r="A74" s="515" t="s">
        <v>1453</v>
      </c>
      <c r="B74" s="516" t="s">
        <v>1334</v>
      </c>
      <c r="C74" s="519" t="s">
        <v>1466</v>
      </c>
      <c r="D74" s="520" t="s">
        <v>1402</v>
      </c>
      <c r="E74" s="518" t="s">
        <v>1403</v>
      </c>
    </row>
    <row r="75" spans="1:5" ht="78.75" x14ac:dyDescent="0.25">
      <c r="A75" s="515" t="s">
        <v>1453</v>
      </c>
      <c r="B75" s="516" t="s">
        <v>1407</v>
      </c>
      <c r="C75" s="519" t="s">
        <v>1467</v>
      </c>
      <c r="D75" s="520" t="s">
        <v>1468</v>
      </c>
      <c r="E75" s="518">
        <v>2022</v>
      </c>
    </row>
    <row r="76" spans="1:5" ht="47.25" x14ac:dyDescent="0.25">
      <c r="A76" s="515" t="s">
        <v>1469</v>
      </c>
      <c r="B76" s="516" t="s">
        <v>1470</v>
      </c>
      <c r="C76" s="519" t="s">
        <v>1471</v>
      </c>
      <c r="D76" s="520" t="s">
        <v>1472</v>
      </c>
      <c r="E76" s="522">
        <v>44853</v>
      </c>
    </row>
    <row r="77" spans="1:5" ht="47.25" x14ac:dyDescent="0.25">
      <c r="A77" s="515" t="s">
        <v>1469</v>
      </c>
      <c r="B77" s="516" t="s">
        <v>1470</v>
      </c>
      <c r="C77" s="519" t="s">
        <v>1473</v>
      </c>
      <c r="D77" s="520" t="s">
        <v>1474</v>
      </c>
      <c r="E77" s="522">
        <v>44814</v>
      </c>
    </row>
    <row r="78" spans="1:5" ht="47.25" x14ac:dyDescent="0.25">
      <c r="A78" s="515" t="s">
        <v>1469</v>
      </c>
      <c r="B78" s="516" t="s">
        <v>1470</v>
      </c>
      <c r="C78" s="519" t="s">
        <v>1475</v>
      </c>
      <c r="D78" s="520" t="s">
        <v>1474</v>
      </c>
      <c r="E78" s="522">
        <v>44828</v>
      </c>
    </row>
    <row r="79" spans="1:5" ht="47.25" x14ac:dyDescent="0.25">
      <c r="A79" s="515" t="s">
        <v>1469</v>
      </c>
      <c r="B79" s="516" t="s">
        <v>1470</v>
      </c>
      <c r="C79" s="519" t="s">
        <v>1476</v>
      </c>
      <c r="D79" s="520" t="s">
        <v>1474</v>
      </c>
      <c r="E79" s="522">
        <v>44863</v>
      </c>
    </row>
    <row r="80" spans="1:5" ht="47.25" x14ac:dyDescent="0.25">
      <c r="A80" s="515" t="s">
        <v>1469</v>
      </c>
      <c r="B80" s="516" t="s">
        <v>1470</v>
      </c>
      <c r="C80" s="519" t="s">
        <v>1477</v>
      </c>
      <c r="D80" s="520" t="s">
        <v>1474</v>
      </c>
      <c r="E80" s="522">
        <v>44870</v>
      </c>
    </row>
    <row r="81" spans="1:5" ht="47.25" x14ac:dyDescent="0.25">
      <c r="A81" s="515" t="s">
        <v>1469</v>
      </c>
      <c r="B81" s="516" t="s">
        <v>1470</v>
      </c>
      <c r="C81" s="519" t="s">
        <v>1478</v>
      </c>
      <c r="D81" s="520" t="s">
        <v>1474</v>
      </c>
      <c r="E81" s="522">
        <v>44884</v>
      </c>
    </row>
    <row r="82" spans="1:5" ht="47.25" x14ac:dyDescent="0.25">
      <c r="A82" s="515" t="s">
        <v>1469</v>
      </c>
      <c r="B82" s="516" t="s">
        <v>1441</v>
      </c>
      <c r="C82" s="519" t="s">
        <v>1479</v>
      </c>
      <c r="D82" s="520" t="s">
        <v>1443</v>
      </c>
      <c r="E82" s="522">
        <v>44619</v>
      </c>
    </row>
    <row r="83" spans="1:5" ht="47.25" x14ac:dyDescent="0.25">
      <c r="A83" s="515" t="s">
        <v>1469</v>
      </c>
      <c r="B83" s="516" t="s">
        <v>1441</v>
      </c>
      <c r="C83" s="519" t="s">
        <v>1480</v>
      </c>
      <c r="D83" s="520" t="s">
        <v>1443</v>
      </c>
      <c r="E83" s="522">
        <v>44619</v>
      </c>
    </row>
    <row r="84" spans="1:5" ht="47.25" x14ac:dyDescent="0.25">
      <c r="A84" s="515" t="s">
        <v>1469</v>
      </c>
      <c r="B84" s="516" t="s">
        <v>1441</v>
      </c>
      <c r="C84" s="519" t="s">
        <v>1481</v>
      </c>
      <c r="D84" s="520" t="s">
        <v>1443</v>
      </c>
      <c r="E84" s="522">
        <v>44787</v>
      </c>
    </row>
    <row r="85" spans="1:5" ht="47.25" x14ac:dyDescent="0.25">
      <c r="A85" s="515" t="s">
        <v>1469</v>
      </c>
      <c r="B85" s="516" t="s">
        <v>1441</v>
      </c>
      <c r="C85" s="519" t="s">
        <v>1482</v>
      </c>
      <c r="D85" s="520" t="s">
        <v>1443</v>
      </c>
      <c r="E85" s="522">
        <v>44787</v>
      </c>
    </row>
    <row r="86" spans="1:5" ht="47.25" x14ac:dyDescent="0.25">
      <c r="A86" s="515" t="s">
        <v>1469</v>
      </c>
      <c r="B86" s="516" t="s">
        <v>1441</v>
      </c>
      <c r="C86" s="519" t="s">
        <v>1483</v>
      </c>
      <c r="D86" s="520" t="s">
        <v>1443</v>
      </c>
      <c r="E86" s="522">
        <v>44801</v>
      </c>
    </row>
    <row r="87" spans="1:5" ht="47.25" x14ac:dyDescent="0.25">
      <c r="A87" s="515" t="s">
        <v>1469</v>
      </c>
      <c r="B87" s="516" t="s">
        <v>1441</v>
      </c>
      <c r="C87" s="519" t="s">
        <v>1484</v>
      </c>
      <c r="D87" s="520" t="s">
        <v>1443</v>
      </c>
      <c r="E87" s="522">
        <v>44801</v>
      </c>
    </row>
    <row r="88" spans="1:5" ht="47.25" x14ac:dyDescent="0.25">
      <c r="A88" s="515" t="s">
        <v>1469</v>
      </c>
      <c r="B88" s="516" t="s">
        <v>1441</v>
      </c>
      <c r="C88" s="519" t="s">
        <v>1485</v>
      </c>
      <c r="D88" s="520" t="s">
        <v>1443</v>
      </c>
      <c r="E88" s="522">
        <v>44815</v>
      </c>
    </row>
    <row r="89" spans="1:5" ht="47.25" x14ac:dyDescent="0.25">
      <c r="A89" s="515" t="s">
        <v>1469</v>
      </c>
      <c r="B89" s="516" t="s">
        <v>1441</v>
      </c>
      <c r="C89" s="519" t="s">
        <v>1486</v>
      </c>
      <c r="D89" s="520" t="s">
        <v>1443</v>
      </c>
      <c r="E89" s="522">
        <v>44815</v>
      </c>
    </row>
    <row r="90" spans="1:5" ht="47.25" x14ac:dyDescent="0.25">
      <c r="A90" s="515" t="s">
        <v>1469</v>
      </c>
      <c r="B90" s="516" t="s">
        <v>1441</v>
      </c>
      <c r="C90" s="519" t="s">
        <v>1487</v>
      </c>
      <c r="D90" s="520" t="s">
        <v>1443</v>
      </c>
      <c r="E90" s="518" t="s">
        <v>1488</v>
      </c>
    </row>
    <row r="91" spans="1:5" ht="47.25" x14ac:dyDescent="0.25">
      <c r="A91" s="515" t="s">
        <v>1469</v>
      </c>
      <c r="B91" s="516" t="s">
        <v>1441</v>
      </c>
      <c r="C91" s="519" t="s">
        <v>1489</v>
      </c>
      <c r="D91" s="520" t="s">
        <v>1443</v>
      </c>
      <c r="E91" s="518" t="s">
        <v>1488</v>
      </c>
    </row>
    <row r="92" spans="1:5" ht="47.25" x14ac:dyDescent="0.25">
      <c r="A92" s="515" t="s">
        <v>1469</v>
      </c>
      <c r="B92" s="516" t="s">
        <v>1441</v>
      </c>
      <c r="C92" s="519" t="s">
        <v>1490</v>
      </c>
      <c r="D92" s="520" t="s">
        <v>1443</v>
      </c>
      <c r="E92" s="522">
        <v>44843</v>
      </c>
    </row>
    <row r="93" spans="1:5" ht="47.25" x14ac:dyDescent="0.25">
      <c r="A93" s="515" t="s">
        <v>1469</v>
      </c>
      <c r="B93" s="516" t="s">
        <v>1441</v>
      </c>
      <c r="C93" s="519" t="s">
        <v>1491</v>
      </c>
      <c r="D93" s="520" t="s">
        <v>1443</v>
      </c>
      <c r="E93" s="522">
        <v>44843</v>
      </c>
    </row>
    <row r="94" spans="1:5" ht="47.25" x14ac:dyDescent="0.25">
      <c r="A94" s="515" t="s">
        <v>1469</v>
      </c>
      <c r="B94" s="516" t="s">
        <v>1441</v>
      </c>
      <c r="C94" s="519" t="s">
        <v>1492</v>
      </c>
      <c r="D94" s="520" t="s">
        <v>1443</v>
      </c>
      <c r="E94" s="522">
        <v>44857</v>
      </c>
    </row>
    <row r="95" spans="1:5" ht="47.25" x14ac:dyDescent="0.25">
      <c r="A95" s="515" t="s">
        <v>1469</v>
      </c>
      <c r="B95" s="516" t="s">
        <v>1441</v>
      </c>
      <c r="C95" s="519" t="s">
        <v>1493</v>
      </c>
      <c r="D95" s="520" t="s">
        <v>1443</v>
      </c>
      <c r="E95" s="522">
        <v>44857</v>
      </c>
    </row>
    <row r="96" spans="1:5" ht="47.25" x14ac:dyDescent="0.25">
      <c r="A96" s="515" t="s">
        <v>1469</v>
      </c>
      <c r="B96" s="516" t="s">
        <v>1441</v>
      </c>
      <c r="C96" s="519" t="s">
        <v>1494</v>
      </c>
      <c r="D96" s="520" t="s">
        <v>1443</v>
      </c>
      <c r="E96" s="522">
        <v>44871</v>
      </c>
    </row>
    <row r="97" spans="1:5" ht="47.25" x14ac:dyDescent="0.25">
      <c r="A97" s="515" t="s">
        <v>1469</v>
      </c>
      <c r="B97" s="516" t="s">
        <v>1441</v>
      </c>
      <c r="C97" s="519" t="s">
        <v>1495</v>
      </c>
      <c r="D97" s="520" t="s">
        <v>1443</v>
      </c>
      <c r="E97" s="522">
        <v>44871</v>
      </c>
    </row>
    <row r="98" spans="1:5" ht="47.25" x14ac:dyDescent="0.25">
      <c r="A98" s="515" t="s">
        <v>1469</v>
      </c>
      <c r="B98" s="516" t="s">
        <v>1441</v>
      </c>
      <c r="C98" s="519" t="s">
        <v>1496</v>
      </c>
      <c r="D98" s="520" t="s">
        <v>1443</v>
      </c>
      <c r="E98" s="522">
        <v>44885</v>
      </c>
    </row>
    <row r="99" spans="1:5" ht="47.25" x14ac:dyDescent="0.25">
      <c r="A99" s="515" t="s">
        <v>1469</v>
      </c>
      <c r="B99" s="516" t="s">
        <v>1441</v>
      </c>
      <c r="C99" s="519" t="s">
        <v>1497</v>
      </c>
      <c r="D99" s="520" t="s">
        <v>1443</v>
      </c>
      <c r="E99" s="522">
        <v>44885</v>
      </c>
    </row>
    <row r="100" spans="1:5" ht="47.25" x14ac:dyDescent="0.25">
      <c r="A100" s="515" t="s">
        <v>1469</v>
      </c>
      <c r="B100" s="516" t="s">
        <v>1441</v>
      </c>
      <c r="C100" s="519" t="s">
        <v>1498</v>
      </c>
      <c r="D100" s="520" t="s">
        <v>1443</v>
      </c>
      <c r="E100" s="522">
        <v>44647</v>
      </c>
    </row>
    <row r="101" spans="1:5" ht="63" x14ac:dyDescent="0.25">
      <c r="A101" s="515" t="s">
        <v>1469</v>
      </c>
      <c r="B101" s="516" t="s">
        <v>1441</v>
      </c>
      <c r="C101" s="519" t="s">
        <v>1499</v>
      </c>
      <c r="D101" s="520" t="s">
        <v>1443</v>
      </c>
      <c r="E101" s="522">
        <v>44647</v>
      </c>
    </row>
    <row r="102" spans="1:5" ht="47.25" x14ac:dyDescent="0.25">
      <c r="A102" s="515" t="s">
        <v>1469</v>
      </c>
      <c r="B102" s="516" t="s">
        <v>1441</v>
      </c>
      <c r="C102" s="519" t="s">
        <v>1500</v>
      </c>
      <c r="D102" s="520" t="s">
        <v>1443</v>
      </c>
      <c r="E102" s="522">
        <v>44661</v>
      </c>
    </row>
    <row r="103" spans="1:5" ht="47.25" x14ac:dyDescent="0.25">
      <c r="A103" s="515" t="s">
        <v>1469</v>
      </c>
      <c r="B103" s="516" t="s">
        <v>1441</v>
      </c>
      <c r="C103" s="519" t="s">
        <v>1501</v>
      </c>
      <c r="D103" s="520" t="s">
        <v>1443</v>
      </c>
      <c r="E103" s="522">
        <v>44661</v>
      </c>
    </row>
    <row r="104" spans="1:5" ht="47.25" x14ac:dyDescent="0.25">
      <c r="A104" s="515" t="s">
        <v>1469</v>
      </c>
      <c r="B104" s="516" t="s">
        <v>1441</v>
      </c>
      <c r="C104" s="519" t="s">
        <v>1502</v>
      </c>
      <c r="D104" s="520" t="s">
        <v>1443</v>
      </c>
      <c r="E104" s="522">
        <v>44675</v>
      </c>
    </row>
    <row r="105" spans="1:5" ht="47.25" x14ac:dyDescent="0.25">
      <c r="A105" s="515" t="s">
        <v>1469</v>
      </c>
      <c r="B105" s="516" t="s">
        <v>1441</v>
      </c>
      <c r="C105" s="519" t="s">
        <v>1503</v>
      </c>
      <c r="D105" s="520" t="s">
        <v>1443</v>
      </c>
      <c r="E105" s="522">
        <v>44675</v>
      </c>
    </row>
    <row r="106" spans="1:5" ht="47.25" x14ac:dyDescent="0.25">
      <c r="A106" s="515" t="s">
        <v>1469</v>
      </c>
      <c r="B106" s="516" t="s">
        <v>1441</v>
      </c>
      <c r="C106" s="519" t="s">
        <v>1504</v>
      </c>
      <c r="D106" s="520" t="s">
        <v>1443</v>
      </c>
      <c r="E106" s="522">
        <v>44689</v>
      </c>
    </row>
    <row r="107" spans="1:5" ht="47.25" x14ac:dyDescent="0.25">
      <c r="A107" s="515" t="s">
        <v>1469</v>
      </c>
      <c r="B107" s="516" t="s">
        <v>1441</v>
      </c>
      <c r="C107" s="519" t="s">
        <v>1505</v>
      </c>
      <c r="D107" s="520" t="s">
        <v>1443</v>
      </c>
      <c r="E107" s="522">
        <v>44689</v>
      </c>
    </row>
    <row r="108" spans="1:5" ht="47.25" x14ac:dyDescent="0.25">
      <c r="A108" s="515" t="s">
        <v>1469</v>
      </c>
      <c r="B108" s="516" t="s">
        <v>1441</v>
      </c>
      <c r="C108" s="519" t="s">
        <v>1506</v>
      </c>
      <c r="D108" s="520" t="s">
        <v>1443</v>
      </c>
      <c r="E108" s="518" t="s">
        <v>1507</v>
      </c>
    </row>
    <row r="109" spans="1:5" ht="47.25" x14ac:dyDescent="0.25">
      <c r="A109" s="515" t="s">
        <v>1469</v>
      </c>
      <c r="B109" s="516" t="s">
        <v>1441</v>
      </c>
      <c r="C109" s="519" t="s">
        <v>1508</v>
      </c>
      <c r="D109" s="520" t="s">
        <v>1443</v>
      </c>
      <c r="E109" s="518" t="s">
        <v>1507</v>
      </c>
    </row>
    <row r="110" spans="1:5" ht="47.25" x14ac:dyDescent="0.25">
      <c r="A110" s="515" t="s">
        <v>1469</v>
      </c>
      <c r="B110" s="516" t="s">
        <v>1441</v>
      </c>
      <c r="C110" s="519" t="s">
        <v>1509</v>
      </c>
      <c r="D110" s="520" t="s">
        <v>1443</v>
      </c>
      <c r="E110" s="522">
        <v>44731</v>
      </c>
    </row>
    <row r="111" spans="1:5" ht="47.25" x14ac:dyDescent="0.25">
      <c r="A111" s="515" t="s">
        <v>1469</v>
      </c>
      <c r="B111" s="516" t="s">
        <v>1441</v>
      </c>
      <c r="C111" s="519" t="s">
        <v>1510</v>
      </c>
      <c r="D111" s="520" t="s">
        <v>1443</v>
      </c>
      <c r="E111" s="522">
        <v>44731</v>
      </c>
    </row>
    <row r="112" spans="1:5" ht="47.25" x14ac:dyDescent="0.25">
      <c r="A112" s="515" t="s">
        <v>1469</v>
      </c>
      <c r="B112" s="516" t="s">
        <v>1441</v>
      </c>
      <c r="C112" s="519" t="s">
        <v>1511</v>
      </c>
      <c r="D112" s="520" t="s">
        <v>1443</v>
      </c>
      <c r="E112" s="522">
        <v>44747</v>
      </c>
    </row>
    <row r="113" spans="1:5" ht="47.25" x14ac:dyDescent="0.25">
      <c r="A113" s="515" t="s">
        <v>1469</v>
      </c>
      <c r="B113" s="516" t="s">
        <v>1441</v>
      </c>
      <c r="C113" s="519" t="s">
        <v>1512</v>
      </c>
      <c r="D113" s="520" t="s">
        <v>1443</v>
      </c>
      <c r="E113" s="522">
        <v>44747</v>
      </c>
    </row>
    <row r="114" spans="1:5" ht="47.25" x14ac:dyDescent="0.25">
      <c r="A114" s="515" t="s">
        <v>1469</v>
      </c>
      <c r="B114" s="516" t="s">
        <v>1441</v>
      </c>
      <c r="C114" s="519" t="s">
        <v>1513</v>
      </c>
      <c r="D114" s="520" t="s">
        <v>1443</v>
      </c>
      <c r="E114" s="522">
        <v>44759</v>
      </c>
    </row>
    <row r="115" spans="1:5" ht="47.25" x14ac:dyDescent="0.25">
      <c r="A115" s="515" t="s">
        <v>1469</v>
      </c>
      <c r="B115" s="516" t="s">
        <v>1441</v>
      </c>
      <c r="C115" s="519" t="s">
        <v>1514</v>
      </c>
      <c r="D115" s="520" t="s">
        <v>1443</v>
      </c>
      <c r="E115" s="522">
        <v>44759</v>
      </c>
    </row>
    <row r="116" spans="1:5" ht="47.25" x14ac:dyDescent="0.25">
      <c r="A116" s="515" t="s">
        <v>1469</v>
      </c>
      <c r="B116" s="516" t="s">
        <v>1334</v>
      </c>
      <c r="C116" s="519" t="s">
        <v>1515</v>
      </c>
      <c r="D116" s="520" t="s">
        <v>1402</v>
      </c>
      <c r="E116" s="518" t="s">
        <v>1403</v>
      </c>
    </row>
    <row r="117" spans="1:5" ht="47.25" x14ac:dyDescent="0.25">
      <c r="A117" s="515" t="s">
        <v>1469</v>
      </c>
      <c r="B117" s="516" t="s">
        <v>1334</v>
      </c>
      <c r="C117" s="519" t="s">
        <v>1516</v>
      </c>
      <c r="D117" s="520" t="s">
        <v>1402</v>
      </c>
      <c r="E117" s="518" t="s">
        <v>1403</v>
      </c>
    </row>
    <row r="118" spans="1:5" ht="47.25" x14ac:dyDescent="0.25">
      <c r="A118" s="515" t="s">
        <v>1469</v>
      </c>
      <c r="B118" s="516" t="s">
        <v>1334</v>
      </c>
      <c r="C118" s="519" t="s">
        <v>1517</v>
      </c>
      <c r="D118" s="520" t="s">
        <v>1518</v>
      </c>
      <c r="E118" s="518" t="s">
        <v>1449</v>
      </c>
    </row>
    <row r="119" spans="1:5" ht="47.25" x14ac:dyDescent="0.25">
      <c r="A119" s="515" t="s">
        <v>1469</v>
      </c>
      <c r="B119" s="516" t="s">
        <v>1334</v>
      </c>
      <c r="C119" s="519" t="s">
        <v>1519</v>
      </c>
      <c r="D119" s="520" t="s">
        <v>1427</v>
      </c>
      <c r="E119" s="518" t="s">
        <v>1428</v>
      </c>
    </row>
    <row r="120" spans="1:5" ht="47.25" x14ac:dyDescent="0.25">
      <c r="A120" s="515" t="s">
        <v>1469</v>
      </c>
      <c r="B120" s="516" t="s">
        <v>1334</v>
      </c>
      <c r="C120" s="519" t="s">
        <v>1520</v>
      </c>
      <c r="D120" s="520" t="s">
        <v>1521</v>
      </c>
      <c r="E120" s="518" t="s">
        <v>1428</v>
      </c>
    </row>
    <row r="121" spans="1:5" ht="47.25" x14ac:dyDescent="0.25">
      <c r="A121" s="515" t="s">
        <v>1469</v>
      </c>
      <c r="B121" s="516" t="s">
        <v>1334</v>
      </c>
      <c r="C121" s="519" t="s">
        <v>1520</v>
      </c>
      <c r="D121" s="520" t="s">
        <v>1521</v>
      </c>
      <c r="E121" s="518" t="s">
        <v>1428</v>
      </c>
    </row>
    <row r="122" spans="1:5" ht="47.25" x14ac:dyDescent="0.25">
      <c r="A122" s="515" t="s">
        <v>1469</v>
      </c>
      <c r="B122" s="516" t="s">
        <v>1334</v>
      </c>
      <c r="C122" s="519" t="s">
        <v>1522</v>
      </c>
      <c r="D122" s="520" t="s">
        <v>1402</v>
      </c>
      <c r="E122" s="518" t="s">
        <v>1403</v>
      </c>
    </row>
    <row r="123" spans="1:5" ht="47.25" x14ac:dyDescent="0.25">
      <c r="A123" s="515" t="s">
        <v>1469</v>
      </c>
      <c r="B123" s="516" t="s">
        <v>1334</v>
      </c>
      <c r="C123" s="519" t="s">
        <v>1523</v>
      </c>
      <c r="D123" s="520" t="s">
        <v>1402</v>
      </c>
      <c r="E123" s="518" t="s">
        <v>1403</v>
      </c>
    </row>
    <row r="124" spans="1:5" ht="47.25" x14ac:dyDescent="0.25">
      <c r="A124" s="515" t="s">
        <v>1469</v>
      </c>
      <c r="B124" s="516" t="s">
        <v>1334</v>
      </c>
      <c r="C124" s="519" t="s">
        <v>1524</v>
      </c>
      <c r="D124" s="520" t="s">
        <v>1402</v>
      </c>
      <c r="E124" s="518" t="s">
        <v>1403</v>
      </c>
    </row>
    <row r="125" spans="1:5" ht="47.25" x14ac:dyDescent="0.25">
      <c r="A125" s="515" t="s">
        <v>1469</v>
      </c>
      <c r="B125" s="516" t="s">
        <v>1334</v>
      </c>
      <c r="C125" s="519" t="s">
        <v>1525</v>
      </c>
      <c r="D125" s="520" t="s">
        <v>1402</v>
      </c>
      <c r="E125" s="518" t="s">
        <v>1403</v>
      </c>
    </row>
    <row r="126" spans="1:5" ht="47.25" x14ac:dyDescent="0.25">
      <c r="A126" s="515" t="s">
        <v>1469</v>
      </c>
      <c r="B126" s="516" t="s">
        <v>1334</v>
      </c>
      <c r="C126" s="519" t="s">
        <v>1526</v>
      </c>
      <c r="D126" s="520" t="s">
        <v>1521</v>
      </c>
      <c r="E126" s="518" t="s">
        <v>1428</v>
      </c>
    </row>
    <row r="127" spans="1:5" ht="78.75" x14ac:dyDescent="0.25">
      <c r="A127" s="515" t="s">
        <v>1469</v>
      </c>
      <c r="B127" s="516" t="s">
        <v>1407</v>
      </c>
      <c r="C127" s="519" t="s">
        <v>1527</v>
      </c>
      <c r="D127" s="520" t="s">
        <v>1528</v>
      </c>
      <c r="E127" s="518">
        <v>2022</v>
      </c>
    </row>
    <row r="128" spans="1:5" ht="63" x14ac:dyDescent="0.25">
      <c r="A128" s="515" t="s">
        <v>1529</v>
      </c>
      <c r="B128" s="516" t="s">
        <v>1530</v>
      </c>
      <c r="C128" s="519" t="s">
        <v>1531</v>
      </c>
      <c r="D128" s="520" t="s">
        <v>1532</v>
      </c>
      <c r="E128" s="522">
        <v>44660</v>
      </c>
    </row>
    <row r="129" spans="1:5" ht="47.25" x14ac:dyDescent="0.25">
      <c r="A129" s="515" t="s">
        <v>1529</v>
      </c>
      <c r="B129" s="516" t="s">
        <v>1343</v>
      </c>
      <c r="C129" s="519" t="s">
        <v>1533</v>
      </c>
      <c r="D129" s="520" t="s">
        <v>1534</v>
      </c>
      <c r="E129" s="518" t="s">
        <v>1535</v>
      </c>
    </row>
    <row r="130" spans="1:5" ht="47.25" x14ac:dyDescent="0.25">
      <c r="A130" s="515" t="s">
        <v>1529</v>
      </c>
      <c r="B130" s="516" t="s">
        <v>1343</v>
      </c>
      <c r="C130" s="519" t="s">
        <v>1536</v>
      </c>
      <c r="D130" s="520" t="s">
        <v>1537</v>
      </c>
      <c r="E130" s="518" t="s">
        <v>1538</v>
      </c>
    </row>
    <row r="131" spans="1:5" ht="47.25" x14ac:dyDescent="0.25">
      <c r="A131" s="515" t="s">
        <v>1529</v>
      </c>
      <c r="B131" s="516" t="s">
        <v>1343</v>
      </c>
      <c r="C131" s="519" t="s">
        <v>1539</v>
      </c>
      <c r="D131" s="520" t="s">
        <v>1540</v>
      </c>
      <c r="E131" s="522">
        <v>44675</v>
      </c>
    </row>
    <row r="132" spans="1:5" ht="63" x14ac:dyDescent="0.25">
      <c r="A132" s="515" t="s">
        <v>1529</v>
      </c>
      <c r="B132" s="516" t="s">
        <v>1343</v>
      </c>
      <c r="C132" s="519" t="s">
        <v>1541</v>
      </c>
      <c r="D132" s="520" t="s">
        <v>1532</v>
      </c>
      <c r="E132" s="522">
        <v>44660</v>
      </c>
    </row>
    <row r="133" spans="1:5" ht="47.25" x14ac:dyDescent="0.25">
      <c r="A133" s="515" t="s">
        <v>1529</v>
      </c>
      <c r="B133" s="516" t="s">
        <v>1334</v>
      </c>
      <c r="C133" s="519" t="s">
        <v>1542</v>
      </c>
      <c r="D133" s="520" t="s">
        <v>1402</v>
      </c>
      <c r="E133" s="518" t="s">
        <v>1403</v>
      </c>
    </row>
    <row r="134" spans="1:5" ht="63" x14ac:dyDescent="0.25">
      <c r="A134" s="515" t="s">
        <v>1543</v>
      </c>
      <c r="B134" s="516" t="s">
        <v>1411</v>
      </c>
      <c r="C134" s="519" t="s">
        <v>1544</v>
      </c>
      <c r="D134" s="520" t="s">
        <v>1545</v>
      </c>
      <c r="E134" s="518">
        <v>2022</v>
      </c>
    </row>
    <row r="135" spans="1:5" ht="47.25" x14ac:dyDescent="0.25">
      <c r="A135" s="515" t="s">
        <v>1543</v>
      </c>
      <c r="B135" s="516" t="s">
        <v>1351</v>
      </c>
      <c r="C135" s="519" t="s">
        <v>1546</v>
      </c>
      <c r="D135" s="520" t="s">
        <v>1547</v>
      </c>
      <c r="E135" s="518" t="s">
        <v>1548</v>
      </c>
    </row>
    <row r="136" spans="1:5" ht="47.25" x14ac:dyDescent="0.25">
      <c r="A136" s="515" t="s">
        <v>1543</v>
      </c>
      <c r="B136" s="516" t="s">
        <v>1351</v>
      </c>
      <c r="C136" s="519" t="s">
        <v>1549</v>
      </c>
      <c r="D136" s="520" t="s">
        <v>1550</v>
      </c>
      <c r="E136" s="518" t="s">
        <v>1551</v>
      </c>
    </row>
    <row r="137" spans="1:5" ht="47.25" x14ac:dyDescent="0.25">
      <c r="A137" s="515" t="s">
        <v>1543</v>
      </c>
      <c r="B137" s="516" t="s">
        <v>1445</v>
      </c>
      <c r="C137" s="519" t="s">
        <v>1552</v>
      </c>
      <c r="D137" s="520" t="s">
        <v>1553</v>
      </c>
      <c r="E137" s="522">
        <v>44727</v>
      </c>
    </row>
    <row r="138" spans="1:5" ht="47.25" x14ac:dyDescent="0.25">
      <c r="A138" s="515" t="s">
        <v>1543</v>
      </c>
      <c r="B138" s="516" t="s">
        <v>1343</v>
      </c>
      <c r="C138" s="519" t="s">
        <v>1554</v>
      </c>
      <c r="D138" s="520" t="s">
        <v>1341</v>
      </c>
      <c r="E138" s="518" t="s">
        <v>1342</v>
      </c>
    </row>
    <row r="139" spans="1:5" ht="47.25" x14ac:dyDescent="0.25">
      <c r="A139" s="515" t="s">
        <v>1543</v>
      </c>
      <c r="B139" s="516" t="s">
        <v>1343</v>
      </c>
      <c r="C139" s="519" t="s">
        <v>1555</v>
      </c>
      <c r="D139" s="520" t="s">
        <v>1556</v>
      </c>
      <c r="E139" s="518" t="s">
        <v>1342</v>
      </c>
    </row>
    <row r="140" spans="1:5" ht="47.25" x14ac:dyDescent="0.25">
      <c r="A140" s="515" t="s">
        <v>1543</v>
      </c>
      <c r="B140" s="516" t="s">
        <v>1334</v>
      </c>
      <c r="C140" s="519" t="s">
        <v>1557</v>
      </c>
      <c r="D140" s="520" t="s">
        <v>1518</v>
      </c>
      <c r="E140" s="518" t="s">
        <v>1449</v>
      </c>
    </row>
    <row r="141" spans="1:5" ht="47.25" x14ac:dyDescent="0.25">
      <c r="A141" s="515" t="s">
        <v>1543</v>
      </c>
      <c r="B141" s="516" t="s">
        <v>1334</v>
      </c>
      <c r="C141" s="519" t="s">
        <v>1558</v>
      </c>
      <c r="D141" s="520" t="s">
        <v>1402</v>
      </c>
      <c r="E141" s="518" t="s">
        <v>1403</v>
      </c>
    </row>
    <row r="142" spans="1:5" ht="47.25" x14ac:dyDescent="0.25">
      <c r="A142" s="515" t="s">
        <v>1543</v>
      </c>
      <c r="B142" s="516" t="s">
        <v>1334</v>
      </c>
      <c r="C142" s="519" t="s">
        <v>1559</v>
      </c>
      <c r="D142" s="520" t="s">
        <v>1402</v>
      </c>
      <c r="E142" s="518" t="s">
        <v>1403</v>
      </c>
    </row>
    <row r="143" spans="1:5" ht="47.25" x14ac:dyDescent="0.25">
      <c r="A143" s="515" t="s">
        <v>1560</v>
      </c>
      <c r="B143" s="516" t="s">
        <v>1470</v>
      </c>
      <c r="C143" s="519" t="s">
        <v>1561</v>
      </c>
      <c r="D143" s="520" t="s">
        <v>1562</v>
      </c>
      <c r="E143" s="518">
        <v>2022</v>
      </c>
    </row>
    <row r="144" spans="1:5" ht="47.25" x14ac:dyDescent="0.25">
      <c r="A144" s="515" t="s">
        <v>1560</v>
      </c>
      <c r="B144" s="516" t="s">
        <v>1470</v>
      </c>
      <c r="C144" s="519" t="s">
        <v>1563</v>
      </c>
      <c r="D144" s="520" t="s">
        <v>1562</v>
      </c>
      <c r="E144" s="518">
        <v>2022</v>
      </c>
    </row>
    <row r="145" spans="1:5" ht="47.25" x14ac:dyDescent="0.25">
      <c r="A145" s="515" t="s">
        <v>1560</v>
      </c>
      <c r="B145" s="516" t="s">
        <v>1470</v>
      </c>
      <c r="C145" s="519" t="s">
        <v>1564</v>
      </c>
      <c r="D145" s="520" t="s">
        <v>1565</v>
      </c>
      <c r="E145" s="518" t="s">
        <v>1566</v>
      </c>
    </row>
    <row r="146" spans="1:5" ht="47.25" x14ac:dyDescent="0.25">
      <c r="A146" s="515" t="s">
        <v>1560</v>
      </c>
      <c r="B146" s="516" t="s">
        <v>1456</v>
      </c>
      <c r="C146" s="519" t="s">
        <v>1567</v>
      </c>
      <c r="D146" s="520" t="s">
        <v>1568</v>
      </c>
      <c r="E146" s="518" t="s">
        <v>1569</v>
      </c>
    </row>
    <row r="147" spans="1:5" ht="47.25" x14ac:dyDescent="0.25">
      <c r="A147" s="515" t="s">
        <v>1560</v>
      </c>
      <c r="B147" s="516" t="s">
        <v>1456</v>
      </c>
      <c r="C147" s="519" t="s">
        <v>1570</v>
      </c>
      <c r="D147" s="520" t="s">
        <v>1568</v>
      </c>
      <c r="E147" s="518" t="s">
        <v>1569</v>
      </c>
    </row>
    <row r="148" spans="1:5" ht="47.25" x14ac:dyDescent="0.25">
      <c r="A148" s="515" t="s">
        <v>1560</v>
      </c>
      <c r="B148" s="516" t="s">
        <v>1343</v>
      </c>
      <c r="C148" s="519" t="s">
        <v>1571</v>
      </c>
      <c r="D148" s="520" t="s">
        <v>1572</v>
      </c>
      <c r="E148" s="522">
        <v>44675</v>
      </c>
    </row>
    <row r="149" spans="1:5" ht="47.25" x14ac:dyDescent="0.25">
      <c r="A149" s="515" t="s">
        <v>1560</v>
      </c>
      <c r="B149" s="516" t="s">
        <v>1343</v>
      </c>
      <c r="C149" s="519" t="s">
        <v>1573</v>
      </c>
      <c r="D149" s="520" t="s">
        <v>1574</v>
      </c>
      <c r="E149" s="522">
        <v>44703</v>
      </c>
    </row>
    <row r="150" spans="1:5" ht="63" x14ac:dyDescent="0.25">
      <c r="A150" s="515" t="s">
        <v>1560</v>
      </c>
      <c r="B150" s="516" t="s">
        <v>1343</v>
      </c>
      <c r="C150" s="519" t="s">
        <v>1575</v>
      </c>
      <c r="D150" s="520" t="s">
        <v>1576</v>
      </c>
      <c r="E150" s="522">
        <v>44709</v>
      </c>
    </row>
    <row r="151" spans="1:5" ht="47.25" x14ac:dyDescent="0.25">
      <c r="A151" s="515" t="s">
        <v>1560</v>
      </c>
      <c r="B151" s="516" t="s">
        <v>1343</v>
      </c>
      <c r="C151" s="519" t="s">
        <v>1577</v>
      </c>
      <c r="D151" s="520" t="s">
        <v>1578</v>
      </c>
      <c r="E151" s="522">
        <v>44640</v>
      </c>
    </row>
    <row r="152" spans="1:5" ht="47.25" x14ac:dyDescent="0.25">
      <c r="A152" s="515" t="s">
        <v>1560</v>
      </c>
      <c r="B152" s="516" t="s">
        <v>1343</v>
      </c>
      <c r="C152" s="519" t="s">
        <v>1579</v>
      </c>
      <c r="D152" s="520" t="s">
        <v>1578</v>
      </c>
      <c r="E152" s="522">
        <v>44640</v>
      </c>
    </row>
    <row r="153" spans="1:5" ht="47.25" x14ac:dyDescent="0.25">
      <c r="A153" s="515" t="s">
        <v>1560</v>
      </c>
      <c r="B153" s="516" t="s">
        <v>1343</v>
      </c>
      <c r="C153" s="519" t="s">
        <v>1580</v>
      </c>
      <c r="D153" s="520" t="s">
        <v>1540</v>
      </c>
      <c r="E153" s="522">
        <v>44675</v>
      </c>
    </row>
    <row r="154" spans="1:5" ht="47.25" x14ac:dyDescent="0.25">
      <c r="A154" s="515" t="s">
        <v>1560</v>
      </c>
      <c r="B154" s="516" t="s">
        <v>1334</v>
      </c>
      <c r="C154" s="519" t="s">
        <v>1581</v>
      </c>
      <c r="D154" s="520" t="s">
        <v>1402</v>
      </c>
      <c r="E154" s="518" t="s">
        <v>1582</v>
      </c>
    </row>
    <row r="155" spans="1:5" ht="47.25" x14ac:dyDescent="0.25">
      <c r="A155" s="515" t="s">
        <v>1560</v>
      </c>
      <c r="B155" s="516" t="s">
        <v>1334</v>
      </c>
      <c r="C155" s="519" t="s">
        <v>1583</v>
      </c>
      <c r="D155" s="520" t="s">
        <v>1521</v>
      </c>
      <c r="E155" s="518" t="s">
        <v>1428</v>
      </c>
    </row>
    <row r="156" spans="1:5" ht="47.25" x14ac:dyDescent="0.25">
      <c r="A156" s="515" t="s">
        <v>1560</v>
      </c>
      <c r="B156" s="516" t="s">
        <v>1334</v>
      </c>
      <c r="C156" s="519" t="s">
        <v>1584</v>
      </c>
      <c r="D156" s="520" t="s">
        <v>1521</v>
      </c>
      <c r="E156" s="518" t="s">
        <v>1428</v>
      </c>
    </row>
    <row r="157" spans="1:5" ht="47.25" x14ac:dyDescent="0.25">
      <c r="A157" s="515" t="s">
        <v>1560</v>
      </c>
      <c r="B157" s="516" t="s">
        <v>1334</v>
      </c>
      <c r="C157" s="519" t="s">
        <v>1585</v>
      </c>
      <c r="D157" s="520" t="s">
        <v>1521</v>
      </c>
      <c r="E157" s="518" t="s">
        <v>1428</v>
      </c>
    </row>
    <row r="158" spans="1:5" ht="47.25" x14ac:dyDescent="0.25">
      <c r="A158" s="515" t="s">
        <v>1586</v>
      </c>
      <c r="B158" s="516" t="s">
        <v>1587</v>
      </c>
      <c r="C158" s="519" t="s">
        <v>1588</v>
      </c>
      <c r="D158" s="520" t="s">
        <v>1589</v>
      </c>
      <c r="E158" s="518" t="s">
        <v>1590</v>
      </c>
    </row>
    <row r="159" spans="1:5" ht="47.25" x14ac:dyDescent="0.25">
      <c r="A159" s="515" t="s">
        <v>1586</v>
      </c>
      <c r="B159" s="516" t="s">
        <v>1587</v>
      </c>
      <c r="C159" s="519" t="s">
        <v>1591</v>
      </c>
      <c r="D159" s="520" t="s">
        <v>1589</v>
      </c>
      <c r="E159" s="518" t="s">
        <v>1590</v>
      </c>
    </row>
    <row r="160" spans="1:5" ht="47.25" x14ac:dyDescent="0.25">
      <c r="A160" s="515" t="s">
        <v>1586</v>
      </c>
      <c r="B160" s="516" t="s">
        <v>1587</v>
      </c>
      <c r="C160" s="519" t="s">
        <v>1592</v>
      </c>
      <c r="D160" s="520" t="s">
        <v>1589</v>
      </c>
      <c r="E160" s="518" t="s">
        <v>1590</v>
      </c>
    </row>
    <row r="161" spans="1:5" ht="47.25" x14ac:dyDescent="0.25">
      <c r="A161" s="515" t="s">
        <v>1593</v>
      </c>
      <c r="B161" s="516" t="s">
        <v>1587</v>
      </c>
      <c r="C161" s="519" t="s">
        <v>1594</v>
      </c>
      <c r="D161" s="520" t="s">
        <v>1589</v>
      </c>
      <c r="E161" s="518" t="s">
        <v>1590</v>
      </c>
    </row>
    <row r="162" spans="1:5" ht="47.25" x14ac:dyDescent="0.25">
      <c r="A162" s="515" t="s">
        <v>1593</v>
      </c>
      <c r="B162" s="516" t="s">
        <v>1587</v>
      </c>
      <c r="C162" s="519" t="s">
        <v>1595</v>
      </c>
      <c r="D162" s="520" t="s">
        <v>1589</v>
      </c>
      <c r="E162" s="518" t="s">
        <v>1590</v>
      </c>
    </row>
    <row r="163" spans="1:5" ht="47.25" x14ac:dyDescent="0.25">
      <c r="A163" s="515" t="s">
        <v>1593</v>
      </c>
      <c r="B163" s="516" t="s">
        <v>1587</v>
      </c>
      <c r="C163" s="519" t="s">
        <v>1596</v>
      </c>
      <c r="D163" s="520" t="s">
        <v>1589</v>
      </c>
      <c r="E163" s="518" t="s">
        <v>1590</v>
      </c>
    </row>
    <row r="164" spans="1:5" ht="47.25" x14ac:dyDescent="0.25">
      <c r="A164" s="515" t="s">
        <v>1593</v>
      </c>
      <c r="B164" s="516" t="s">
        <v>1587</v>
      </c>
      <c r="C164" s="519" t="s">
        <v>1597</v>
      </c>
      <c r="D164" s="520" t="s">
        <v>1589</v>
      </c>
      <c r="E164" s="518" t="s">
        <v>1590</v>
      </c>
    </row>
    <row r="165" spans="1:5" ht="47.25" x14ac:dyDescent="0.25">
      <c r="A165" s="515" t="s">
        <v>1593</v>
      </c>
      <c r="B165" s="516" t="s">
        <v>1587</v>
      </c>
      <c r="C165" s="519" t="s">
        <v>1598</v>
      </c>
      <c r="D165" s="520" t="s">
        <v>1589</v>
      </c>
      <c r="E165" s="518" t="s">
        <v>1590</v>
      </c>
    </row>
    <row r="166" spans="1:5" ht="47.25" x14ac:dyDescent="0.25">
      <c r="A166" s="515" t="s">
        <v>1593</v>
      </c>
      <c r="B166" s="516" t="s">
        <v>1587</v>
      </c>
      <c r="C166" s="519" t="s">
        <v>1599</v>
      </c>
      <c r="D166" s="520" t="s">
        <v>1589</v>
      </c>
      <c r="E166" s="518" t="s">
        <v>1590</v>
      </c>
    </row>
    <row r="167" spans="1:5" ht="47.25" x14ac:dyDescent="0.25">
      <c r="A167" s="515" t="s">
        <v>1593</v>
      </c>
      <c r="B167" s="516" t="s">
        <v>1587</v>
      </c>
      <c r="C167" s="519" t="s">
        <v>1600</v>
      </c>
      <c r="D167" s="520" t="s">
        <v>1589</v>
      </c>
      <c r="E167" s="518" t="s">
        <v>1590</v>
      </c>
    </row>
    <row r="168" spans="1:5" ht="47.25" x14ac:dyDescent="0.25">
      <c r="A168" s="515" t="s">
        <v>1593</v>
      </c>
      <c r="B168" s="516" t="s">
        <v>1587</v>
      </c>
      <c r="C168" s="519" t="s">
        <v>1601</v>
      </c>
      <c r="D168" s="520" t="s">
        <v>1589</v>
      </c>
      <c r="E168" s="518" t="s">
        <v>1590</v>
      </c>
    </row>
    <row r="169" spans="1:5" ht="47.25" x14ac:dyDescent="0.25">
      <c r="A169" s="515" t="s">
        <v>1593</v>
      </c>
      <c r="B169" s="516" t="s">
        <v>1587</v>
      </c>
      <c r="C169" s="519" t="s">
        <v>1602</v>
      </c>
      <c r="D169" s="520" t="s">
        <v>1589</v>
      </c>
      <c r="E169" s="518" t="s">
        <v>1590</v>
      </c>
    </row>
    <row r="170" spans="1:5" ht="47.25" x14ac:dyDescent="0.25">
      <c r="A170" s="515" t="s">
        <v>1593</v>
      </c>
      <c r="B170" s="516" t="s">
        <v>1587</v>
      </c>
      <c r="C170" s="519" t="s">
        <v>1603</v>
      </c>
      <c r="D170" s="520" t="s">
        <v>1589</v>
      </c>
      <c r="E170" s="518" t="s">
        <v>1590</v>
      </c>
    </row>
    <row r="171" spans="1:5" ht="47.25" x14ac:dyDescent="0.25">
      <c r="A171" s="515" t="s">
        <v>1593</v>
      </c>
      <c r="B171" s="516" t="s">
        <v>1587</v>
      </c>
      <c r="C171" s="519" t="s">
        <v>1604</v>
      </c>
      <c r="D171" s="520" t="s">
        <v>1589</v>
      </c>
      <c r="E171" s="518" t="s">
        <v>1590</v>
      </c>
    </row>
    <row r="172" spans="1:5" ht="47.25" x14ac:dyDescent="0.25">
      <c r="A172" s="515" t="s">
        <v>1593</v>
      </c>
      <c r="B172" s="516" t="s">
        <v>1587</v>
      </c>
      <c r="C172" s="519" t="s">
        <v>1605</v>
      </c>
      <c r="D172" s="520" t="s">
        <v>1589</v>
      </c>
      <c r="E172" s="518" t="s">
        <v>1590</v>
      </c>
    </row>
    <row r="173" spans="1:5" ht="47.25" x14ac:dyDescent="0.25">
      <c r="A173" s="515" t="s">
        <v>1593</v>
      </c>
      <c r="B173" s="516" t="s">
        <v>1587</v>
      </c>
      <c r="C173" s="519" t="s">
        <v>1606</v>
      </c>
      <c r="D173" s="520" t="s">
        <v>1589</v>
      </c>
      <c r="E173" s="518" t="s">
        <v>1590</v>
      </c>
    </row>
    <row r="174" spans="1:5" ht="47.25" x14ac:dyDescent="0.25">
      <c r="A174" s="515" t="s">
        <v>1593</v>
      </c>
      <c r="B174" s="516" t="s">
        <v>1587</v>
      </c>
      <c r="C174" s="519" t="s">
        <v>1607</v>
      </c>
      <c r="D174" s="520" t="s">
        <v>1589</v>
      </c>
      <c r="E174" s="518" t="s">
        <v>1590</v>
      </c>
    </row>
    <row r="175" spans="1:5" ht="47.25" x14ac:dyDescent="0.25">
      <c r="A175" s="515" t="s">
        <v>1608</v>
      </c>
      <c r="B175" s="516" t="s">
        <v>1587</v>
      </c>
      <c r="C175" s="519" t="s">
        <v>1609</v>
      </c>
      <c r="D175" s="520" t="s">
        <v>1589</v>
      </c>
      <c r="E175" s="518" t="s">
        <v>1590</v>
      </c>
    </row>
    <row r="176" spans="1:5" ht="47.25" x14ac:dyDescent="0.25">
      <c r="A176" s="515" t="s">
        <v>1608</v>
      </c>
      <c r="B176" s="516" t="s">
        <v>1587</v>
      </c>
      <c r="C176" s="519" t="s">
        <v>1610</v>
      </c>
      <c r="D176" s="520" t="s">
        <v>1589</v>
      </c>
      <c r="E176" s="518" t="s">
        <v>1590</v>
      </c>
    </row>
    <row r="177" spans="1:5" ht="47.25" x14ac:dyDescent="0.25">
      <c r="A177" s="515" t="s">
        <v>1608</v>
      </c>
      <c r="B177" s="516" t="s">
        <v>1587</v>
      </c>
      <c r="C177" s="519" t="s">
        <v>1611</v>
      </c>
      <c r="D177" s="520" t="s">
        <v>1589</v>
      </c>
      <c r="E177" s="518" t="s">
        <v>1590</v>
      </c>
    </row>
    <row r="178" spans="1:5" ht="47.25" x14ac:dyDescent="0.25">
      <c r="A178" s="515" t="s">
        <v>1608</v>
      </c>
      <c r="B178" s="516" t="s">
        <v>1587</v>
      </c>
      <c r="C178" s="519" t="s">
        <v>1612</v>
      </c>
      <c r="D178" s="520" t="s">
        <v>1589</v>
      </c>
      <c r="E178" s="518" t="s">
        <v>1590</v>
      </c>
    </row>
    <row r="179" spans="1:5" ht="47.25" x14ac:dyDescent="0.25">
      <c r="A179" s="515" t="s">
        <v>1608</v>
      </c>
      <c r="B179" s="516" t="s">
        <v>1587</v>
      </c>
      <c r="C179" s="519" t="s">
        <v>1613</v>
      </c>
      <c r="D179" s="520" t="s">
        <v>1589</v>
      </c>
      <c r="E179" s="518" t="s">
        <v>1590</v>
      </c>
    </row>
    <row r="180" spans="1:5" ht="47.25" x14ac:dyDescent="0.25">
      <c r="A180" s="515" t="s">
        <v>1614</v>
      </c>
      <c r="B180" s="516" t="s">
        <v>1470</v>
      </c>
      <c r="C180" s="519" t="s">
        <v>1615</v>
      </c>
      <c r="D180" s="520" t="s">
        <v>1616</v>
      </c>
      <c r="E180" s="522">
        <v>44622</v>
      </c>
    </row>
  </sheetData>
  <mergeCells count="1">
    <mergeCell ref="A1:E1"/>
  </mergeCells>
  <pageMargins left="0.7" right="0.7" top="0.75" bottom="0.75" header="0.3" footer="0.3"/>
  <pageSetup paperSize="9" scale="60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"/>
  <sheetViews>
    <sheetView view="pageBreakPreview" topLeftCell="F1" zoomScale="85" zoomScaleNormal="80" zoomScaleSheetLayoutView="85" workbookViewId="0">
      <selection activeCell="V6" sqref="V6"/>
    </sheetView>
  </sheetViews>
  <sheetFormatPr defaultRowHeight="15.75" x14ac:dyDescent="0.25"/>
  <cols>
    <col min="1" max="2" width="10.625" customWidth="1"/>
    <col min="3" max="3" width="11.125" customWidth="1"/>
    <col min="4" max="4" width="11.5" customWidth="1"/>
    <col min="5" max="10" width="15.625" customWidth="1"/>
    <col min="11" max="11" width="15.75" customWidth="1"/>
    <col min="12" max="12" width="15.625" customWidth="1"/>
    <col min="13" max="13" width="2.75" customWidth="1"/>
    <col min="14" max="14" width="15.75" customWidth="1"/>
    <col min="15" max="15" width="15.625" customWidth="1"/>
    <col min="16" max="16" width="2.75" customWidth="1"/>
    <col min="17" max="17" width="15.625" customWidth="1"/>
    <col min="18" max="18" width="15.75" customWidth="1"/>
  </cols>
  <sheetData>
    <row r="1" spans="1:18" ht="45" customHeight="1" x14ac:dyDescent="0.3">
      <c r="A1" s="680" t="s">
        <v>252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  <c r="M1" s="681"/>
      <c r="N1" s="681"/>
      <c r="O1" s="681"/>
      <c r="P1" s="681"/>
      <c r="Q1" s="681"/>
      <c r="R1" s="682"/>
    </row>
    <row r="2" spans="1:18" ht="104.25" customHeight="1" thickBot="1" x14ac:dyDescent="0.3">
      <c r="A2" s="683" t="s">
        <v>596</v>
      </c>
      <c r="B2" s="683"/>
      <c r="C2" s="683"/>
      <c r="D2" s="683"/>
      <c r="E2" s="683" t="s">
        <v>199</v>
      </c>
      <c r="F2" s="683"/>
      <c r="G2" s="683" t="s">
        <v>200</v>
      </c>
      <c r="H2" s="683"/>
      <c r="I2" s="683" t="s">
        <v>203</v>
      </c>
      <c r="J2" s="683"/>
      <c r="K2" s="678" t="s">
        <v>204</v>
      </c>
      <c r="L2" s="679"/>
      <c r="M2" s="679"/>
      <c r="N2" s="679"/>
      <c r="O2" s="679"/>
      <c r="P2" s="679"/>
      <c r="Q2" s="679"/>
      <c r="R2" s="679"/>
    </row>
    <row r="3" spans="1:18" ht="78.75" x14ac:dyDescent="0.25">
      <c r="A3" s="332" t="s">
        <v>78</v>
      </c>
      <c r="B3" s="39" t="s">
        <v>171</v>
      </c>
      <c r="C3" s="199" t="s">
        <v>42</v>
      </c>
      <c r="D3" s="39" t="s">
        <v>201</v>
      </c>
      <c r="E3" s="39" t="s">
        <v>202</v>
      </c>
      <c r="F3" s="39" t="s">
        <v>201</v>
      </c>
      <c r="G3" s="39" t="s">
        <v>90</v>
      </c>
      <c r="H3" s="39" t="s">
        <v>201</v>
      </c>
      <c r="I3" s="39" t="s">
        <v>90</v>
      </c>
      <c r="J3" s="39" t="s">
        <v>201</v>
      </c>
      <c r="K3" s="198" t="s">
        <v>90</v>
      </c>
      <c r="L3" s="200" t="s">
        <v>207</v>
      </c>
      <c r="M3" s="634"/>
      <c r="N3" s="201" t="s">
        <v>205</v>
      </c>
      <c r="O3" s="200" t="s">
        <v>207</v>
      </c>
      <c r="P3" s="634"/>
      <c r="Q3" s="202" t="s">
        <v>206</v>
      </c>
      <c r="R3" s="198" t="s">
        <v>207</v>
      </c>
    </row>
    <row r="4" spans="1:18" x14ac:dyDescent="0.25">
      <c r="A4" s="353" t="s">
        <v>540</v>
      </c>
      <c r="B4" s="198"/>
      <c r="C4" s="30"/>
      <c r="D4" s="30">
        <v>0</v>
      </c>
      <c r="E4" s="30"/>
      <c r="F4" s="30">
        <v>0</v>
      </c>
      <c r="G4" s="30"/>
      <c r="H4" s="30">
        <v>0</v>
      </c>
      <c r="I4" s="197"/>
      <c r="J4" s="355">
        <v>0</v>
      </c>
      <c r="K4" s="355"/>
      <c r="L4" s="356">
        <v>0</v>
      </c>
      <c r="M4" s="676"/>
      <c r="N4" s="357"/>
      <c r="O4" s="358">
        <v>0</v>
      </c>
      <c r="P4" s="676"/>
      <c r="Q4" s="357"/>
      <c r="R4" s="38">
        <v>0</v>
      </c>
    </row>
    <row r="5" spans="1:18" x14ac:dyDescent="0.25">
      <c r="A5" s="353" t="s">
        <v>565</v>
      </c>
      <c r="B5" s="198"/>
      <c r="C5" s="30"/>
      <c r="D5" s="30">
        <v>0</v>
      </c>
      <c r="E5" s="30"/>
      <c r="F5" s="30">
        <v>0</v>
      </c>
      <c r="G5" s="30"/>
      <c r="H5" s="30">
        <v>0</v>
      </c>
      <c r="I5" s="197"/>
      <c r="J5" s="355">
        <v>0</v>
      </c>
      <c r="K5" s="355"/>
      <c r="L5" s="356">
        <v>0</v>
      </c>
      <c r="M5" s="676"/>
      <c r="N5" s="357"/>
      <c r="O5" s="358">
        <v>0</v>
      </c>
      <c r="P5" s="676"/>
      <c r="Q5" s="357"/>
      <c r="R5" s="38">
        <v>0</v>
      </c>
    </row>
    <row r="6" spans="1:18" x14ac:dyDescent="0.25">
      <c r="A6" s="353" t="s">
        <v>563</v>
      </c>
      <c r="B6" s="198"/>
      <c r="C6" s="30"/>
      <c r="D6" s="30">
        <v>0</v>
      </c>
      <c r="E6" s="30"/>
      <c r="F6" s="30">
        <v>0</v>
      </c>
      <c r="G6" s="30"/>
      <c r="H6" s="30">
        <v>0</v>
      </c>
      <c r="I6" s="197"/>
      <c r="J6" s="355">
        <v>0</v>
      </c>
      <c r="K6" s="355"/>
      <c r="L6" s="356">
        <v>0</v>
      </c>
      <c r="M6" s="676"/>
      <c r="N6" s="357"/>
      <c r="O6" s="358">
        <v>0</v>
      </c>
      <c r="P6" s="676"/>
      <c r="Q6" s="357"/>
      <c r="R6" s="38">
        <v>0</v>
      </c>
    </row>
    <row r="7" spans="1:18" x14ac:dyDescent="0.25">
      <c r="A7" s="353" t="s">
        <v>567</v>
      </c>
      <c r="B7" s="198"/>
      <c r="C7" s="30"/>
      <c r="D7" s="30">
        <v>0</v>
      </c>
      <c r="E7" s="30"/>
      <c r="F7" s="30">
        <v>0</v>
      </c>
      <c r="G7" s="30"/>
      <c r="H7" s="30">
        <v>0</v>
      </c>
      <c r="I7" s="197"/>
      <c r="J7" s="355">
        <v>0</v>
      </c>
      <c r="K7" s="355"/>
      <c r="L7" s="356">
        <v>0</v>
      </c>
      <c r="M7" s="676"/>
      <c r="N7" s="357"/>
      <c r="O7" s="358">
        <v>0</v>
      </c>
      <c r="P7" s="676"/>
      <c r="Q7" s="357"/>
      <c r="R7" s="38">
        <v>0</v>
      </c>
    </row>
    <row r="8" spans="1:18" ht="16.5" thickBot="1" x14ac:dyDescent="0.3">
      <c r="A8" s="354" t="s">
        <v>569</v>
      </c>
      <c r="B8" s="38"/>
      <c r="C8" s="38"/>
      <c r="D8" s="38">
        <v>0</v>
      </c>
      <c r="E8" s="38"/>
      <c r="F8" s="33">
        <v>0</v>
      </c>
      <c r="G8" s="33"/>
      <c r="H8" s="33">
        <v>0</v>
      </c>
      <c r="I8" s="197"/>
      <c r="J8" s="355">
        <v>0</v>
      </c>
      <c r="K8" s="355"/>
      <c r="L8" s="356">
        <v>0</v>
      </c>
      <c r="M8" s="677"/>
      <c r="N8" s="357"/>
      <c r="O8" s="358">
        <v>0</v>
      </c>
      <c r="P8" s="677"/>
      <c r="Q8" s="357"/>
      <c r="R8" s="38">
        <v>0</v>
      </c>
    </row>
    <row r="9" spans="1:18" x14ac:dyDescent="0.25">
      <c r="J9" s="7"/>
    </row>
  </sheetData>
  <mergeCells count="8">
    <mergeCell ref="M3:M8"/>
    <mergeCell ref="K2:R2"/>
    <mergeCell ref="P3:P8"/>
    <mergeCell ref="A1:R1"/>
    <mergeCell ref="G2:H2"/>
    <mergeCell ref="I2:J2"/>
    <mergeCell ref="E2:F2"/>
    <mergeCell ref="A2:D2"/>
  </mergeCells>
  <pageMargins left="0.7" right="0.7" top="0.75" bottom="0.75" header="0.3" footer="0.3"/>
  <pageSetup paperSize="9" scale="51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workbookViewId="0">
      <selection sqref="A1:XFD1"/>
    </sheetView>
  </sheetViews>
  <sheetFormatPr defaultRowHeight="15.75" x14ac:dyDescent="0.25"/>
  <cols>
    <col min="1" max="1" width="39.625" customWidth="1"/>
    <col min="3" max="8" width="9.875" bestFit="1" customWidth="1"/>
    <col min="9" max="9" width="11.375" bestFit="1" customWidth="1"/>
    <col min="10" max="10" width="9.25" bestFit="1" customWidth="1"/>
  </cols>
  <sheetData>
    <row r="1" spans="1:10" ht="20.25" x14ac:dyDescent="0.3">
      <c r="A1" s="249" t="s">
        <v>551</v>
      </c>
      <c r="B1" s="249"/>
      <c r="C1" s="249"/>
      <c r="D1" s="249"/>
      <c r="E1" s="249"/>
      <c r="F1" s="248"/>
      <c r="G1" s="248"/>
      <c r="H1" s="248"/>
      <c r="I1" s="248"/>
      <c r="J1" s="248"/>
    </row>
    <row r="2" spans="1:10" x14ac:dyDescent="0.25">
      <c r="A2" s="248"/>
      <c r="B2" s="248"/>
      <c r="C2" s="248"/>
      <c r="D2" s="248"/>
      <c r="E2" s="248"/>
      <c r="F2" s="248"/>
      <c r="G2" s="248"/>
      <c r="H2" s="248"/>
      <c r="I2" s="248"/>
      <c r="J2" s="248"/>
    </row>
    <row r="3" spans="1:10" x14ac:dyDescent="0.25">
      <c r="A3" s="684" t="s">
        <v>529</v>
      </c>
      <c r="B3" s="250"/>
      <c r="C3" s="687" t="s">
        <v>530</v>
      </c>
      <c r="D3" s="687"/>
      <c r="E3" s="687"/>
      <c r="F3" s="687"/>
      <c r="G3" s="687" t="s">
        <v>531</v>
      </c>
      <c r="H3" s="687"/>
      <c r="I3" s="687"/>
      <c r="J3" s="688"/>
    </row>
    <row r="4" spans="1:10" ht="31.5" x14ac:dyDescent="0.25">
      <c r="A4" s="685"/>
      <c r="B4" s="251" t="s">
        <v>532</v>
      </c>
      <c r="C4" s="252" t="s">
        <v>533</v>
      </c>
      <c r="D4" s="252" t="s">
        <v>534</v>
      </c>
      <c r="E4" s="252" t="s">
        <v>535</v>
      </c>
      <c r="F4" s="252" t="s">
        <v>536</v>
      </c>
      <c r="G4" s="252" t="s">
        <v>537</v>
      </c>
      <c r="H4" s="252" t="s">
        <v>534</v>
      </c>
      <c r="I4" s="252" t="s">
        <v>535</v>
      </c>
      <c r="J4" s="253" t="s">
        <v>536</v>
      </c>
    </row>
    <row r="5" spans="1:10" x14ac:dyDescent="0.25">
      <c r="A5" s="686"/>
      <c r="B5" s="254"/>
      <c r="C5" s="252" t="s">
        <v>538</v>
      </c>
      <c r="D5" s="252" t="s">
        <v>538</v>
      </c>
      <c r="E5" s="252" t="s">
        <v>538</v>
      </c>
      <c r="F5" s="252" t="s">
        <v>538</v>
      </c>
      <c r="G5" s="252" t="s">
        <v>538</v>
      </c>
      <c r="H5" s="252" t="s">
        <v>538</v>
      </c>
      <c r="I5" s="252" t="s">
        <v>538</v>
      </c>
      <c r="J5" s="253" t="s">
        <v>538</v>
      </c>
    </row>
    <row r="6" spans="1:10" ht="27.75" customHeight="1" x14ac:dyDescent="0.25">
      <c r="A6" s="255" t="s">
        <v>539</v>
      </c>
      <c r="B6" s="256" t="s">
        <v>540</v>
      </c>
      <c r="C6" s="257">
        <v>31545.89</v>
      </c>
      <c r="D6" s="257">
        <v>35000</v>
      </c>
      <c r="E6" s="257">
        <v>51109.760000000002</v>
      </c>
      <c r="F6" s="257">
        <f t="shared" ref="F6:F13" si="0">C6+D6-E6</f>
        <v>15436.129999999997</v>
      </c>
      <c r="G6" s="257">
        <v>15436.13</v>
      </c>
      <c r="H6" s="257">
        <v>15000</v>
      </c>
      <c r="I6" s="257">
        <v>30436.13</v>
      </c>
      <c r="J6" s="258">
        <f t="shared" ref="J6:J13" si="1">G6+H6-I6</f>
        <v>0</v>
      </c>
    </row>
    <row r="7" spans="1:10" ht="36.75" customHeight="1" x14ac:dyDescent="0.25">
      <c r="A7" s="255" t="s">
        <v>541</v>
      </c>
      <c r="B7" s="256" t="s">
        <v>542</v>
      </c>
      <c r="C7" s="257"/>
      <c r="D7" s="257">
        <v>56693.61</v>
      </c>
      <c r="E7" s="257">
        <v>38602.720000000001</v>
      </c>
      <c r="F7" s="257">
        <f t="shared" si="0"/>
        <v>18090.89</v>
      </c>
      <c r="G7" s="257">
        <v>18090.89</v>
      </c>
      <c r="H7" s="257">
        <v>69047.94</v>
      </c>
      <c r="I7" s="257">
        <v>82042.009999999995</v>
      </c>
      <c r="J7" s="258">
        <f t="shared" si="1"/>
        <v>5096.820000000007</v>
      </c>
    </row>
    <row r="8" spans="1:10" ht="39.75" customHeight="1" x14ac:dyDescent="0.25">
      <c r="A8" s="255" t="s">
        <v>543</v>
      </c>
      <c r="B8" s="256" t="s">
        <v>542</v>
      </c>
      <c r="C8" s="257"/>
      <c r="D8" s="257"/>
      <c r="E8" s="257"/>
      <c r="F8" s="257"/>
      <c r="G8" s="257">
        <v>0</v>
      </c>
      <c r="H8" s="257">
        <v>117629.83</v>
      </c>
      <c r="I8" s="257">
        <v>89572.96</v>
      </c>
      <c r="J8" s="258">
        <f t="shared" si="1"/>
        <v>28056.869999999995</v>
      </c>
    </row>
    <row r="9" spans="1:10" ht="30.75" customHeight="1" x14ac:dyDescent="0.25">
      <c r="A9" s="255" t="s">
        <v>544</v>
      </c>
      <c r="B9" s="256" t="s">
        <v>542</v>
      </c>
      <c r="C9" s="257"/>
      <c r="D9" s="257">
        <v>405381.9</v>
      </c>
      <c r="E9" s="257">
        <v>405381.9</v>
      </c>
      <c r="F9" s="257">
        <f t="shared" si="0"/>
        <v>0</v>
      </c>
      <c r="G9" s="257"/>
      <c r="H9" s="257"/>
      <c r="I9" s="257"/>
      <c r="J9" s="258">
        <f t="shared" si="1"/>
        <v>0</v>
      </c>
    </row>
    <row r="10" spans="1:10" ht="32.25" customHeight="1" x14ac:dyDescent="0.25">
      <c r="A10" s="255" t="s">
        <v>550</v>
      </c>
      <c r="B10" s="256" t="s">
        <v>540</v>
      </c>
      <c r="C10" s="257">
        <v>237006.76</v>
      </c>
      <c r="D10" s="257">
        <v>0</v>
      </c>
      <c r="E10" s="257">
        <v>2542.2800000000002</v>
      </c>
      <c r="F10" s="257">
        <f t="shared" si="0"/>
        <v>234464.48</v>
      </c>
      <c r="G10" s="257">
        <v>234464.48</v>
      </c>
      <c r="H10" s="257">
        <v>124259.6</v>
      </c>
      <c r="I10" s="257">
        <v>358724.08</v>
      </c>
      <c r="J10" s="258">
        <f t="shared" si="1"/>
        <v>0</v>
      </c>
    </row>
    <row r="11" spans="1:10" ht="51" customHeight="1" x14ac:dyDescent="0.25">
      <c r="A11" s="255" t="s">
        <v>545</v>
      </c>
      <c r="B11" s="256" t="s">
        <v>540</v>
      </c>
      <c r="C11" s="257">
        <v>314887.53000000003</v>
      </c>
      <c r="D11" s="257">
        <v>0</v>
      </c>
      <c r="E11" s="257">
        <v>13735.13</v>
      </c>
      <c r="F11" s="257">
        <f t="shared" si="0"/>
        <v>301152.40000000002</v>
      </c>
      <c r="G11" s="257">
        <v>301152.40000000002</v>
      </c>
      <c r="H11" s="257">
        <v>108586.99</v>
      </c>
      <c r="I11" s="257">
        <v>409739.39</v>
      </c>
      <c r="J11" s="258">
        <f t="shared" si="1"/>
        <v>0</v>
      </c>
    </row>
    <row r="12" spans="1:10" ht="66.75" customHeight="1" x14ac:dyDescent="0.25">
      <c r="A12" s="255" t="s">
        <v>546</v>
      </c>
      <c r="B12" s="256" t="s">
        <v>540</v>
      </c>
      <c r="C12" s="257"/>
      <c r="D12" s="257">
        <v>105564.1</v>
      </c>
      <c r="E12" s="257">
        <v>105564.1</v>
      </c>
      <c r="F12" s="257">
        <f t="shared" si="0"/>
        <v>0</v>
      </c>
      <c r="G12" s="257">
        <v>0</v>
      </c>
      <c r="H12" s="257">
        <v>92658.06</v>
      </c>
      <c r="I12" s="257">
        <v>92658.06</v>
      </c>
      <c r="J12" s="258">
        <f t="shared" si="1"/>
        <v>0</v>
      </c>
    </row>
    <row r="13" spans="1:10" ht="25.5" customHeight="1" x14ac:dyDescent="0.25">
      <c r="A13" s="255" t="s">
        <v>547</v>
      </c>
      <c r="B13" s="256" t="s">
        <v>540</v>
      </c>
      <c r="C13" s="257">
        <v>3357.79</v>
      </c>
      <c r="D13" s="257">
        <v>37082.92</v>
      </c>
      <c r="E13" s="257">
        <v>40440.71</v>
      </c>
      <c r="F13" s="257">
        <f t="shared" si="0"/>
        <v>0</v>
      </c>
      <c r="G13" s="257">
        <v>0</v>
      </c>
      <c r="H13" s="257">
        <v>29964.99</v>
      </c>
      <c r="I13" s="257">
        <v>29964.99</v>
      </c>
      <c r="J13" s="258">
        <f t="shared" si="1"/>
        <v>0</v>
      </c>
    </row>
    <row r="14" spans="1:10" x14ac:dyDescent="0.25">
      <c r="A14" s="259" t="s">
        <v>35</v>
      </c>
      <c r="B14" s="260"/>
      <c r="C14" s="261">
        <f t="shared" ref="C14:J14" si="2">SUM(C6:C13)</f>
        <v>586797.97000000009</v>
      </c>
      <c r="D14" s="261">
        <f t="shared" si="2"/>
        <v>639722.53</v>
      </c>
      <c r="E14" s="261">
        <f t="shared" si="2"/>
        <v>657376.6</v>
      </c>
      <c r="F14" s="261">
        <f t="shared" si="2"/>
        <v>569143.9</v>
      </c>
      <c r="G14" s="261">
        <f t="shared" si="2"/>
        <v>569143.9</v>
      </c>
      <c r="H14" s="261">
        <f t="shared" si="2"/>
        <v>557147.40999999992</v>
      </c>
      <c r="I14" s="261">
        <f t="shared" si="2"/>
        <v>1093137.6200000001</v>
      </c>
      <c r="J14" s="262">
        <f t="shared" si="2"/>
        <v>33153.69</v>
      </c>
    </row>
    <row r="15" spans="1:10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ht="20.25" x14ac:dyDescent="0.25">
      <c r="A16" s="263" t="s">
        <v>548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x14ac:dyDescent="0.25">
      <c r="A18" s="689" t="s">
        <v>529</v>
      </c>
      <c r="B18" s="235"/>
      <c r="C18" s="692" t="s">
        <v>530</v>
      </c>
      <c r="D18" s="692"/>
      <c r="E18" s="692"/>
      <c r="F18" s="692"/>
      <c r="G18" s="692" t="s">
        <v>531</v>
      </c>
      <c r="H18" s="692"/>
      <c r="I18" s="692"/>
      <c r="J18" s="693"/>
    </row>
    <row r="19" spans="1:10" ht="31.5" x14ac:dyDescent="0.25">
      <c r="A19" s="690"/>
      <c r="B19" s="236" t="s">
        <v>532</v>
      </c>
      <c r="C19" s="237" t="s">
        <v>533</v>
      </c>
      <c r="D19" s="237" t="s">
        <v>534</v>
      </c>
      <c r="E19" s="237" t="s">
        <v>535</v>
      </c>
      <c r="F19" s="237" t="s">
        <v>536</v>
      </c>
      <c r="G19" s="237" t="s">
        <v>537</v>
      </c>
      <c r="H19" s="237" t="s">
        <v>534</v>
      </c>
      <c r="I19" s="237" t="s">
        <v>535</v>
      </c>
      <c r="J19" s="238" t="s">
        <v>536</v>
      </c>
    </row>
    <row r="20" spans="1:10" x14ac:dyDescent="0.25">
      <c r="A20" s="691"/>
      <c r="B20" s="239"/>
      <c r="C20" s="237" t="s">
        <v>538</v>
      </c>
      <c r="D20" s="237" t="s">
        <v>538</v>
      </c>
      <c r="E20" s="237" t="s">
        <v>538</v>
      </c>
      <c r="F20" s="237" t="s">
        <v>538</v>
      </c>
      <c r="G20" s="237" t="s">
        <v>538</v>
      </c>
      <c r="H20" s="237" t="s">
        <v>538</v>
      </c>
      <c r="I20" s="237" t="s">
        <v>538</v>
      </c>
      <c r="J20" s="238" t="s">
        <v>538</v>
      </c>
    </row>
    <row r="21" spans="1:10" ht="24" customHeight="1" x14ac:dyDescent="0.25">
      <c r="A21" s="240" t="s">
        <v>539</v>
      </c>
      <c r="B21" s="241" t="s">
        <v>540</v>
      </c>
      <c r="C21" s="242">
        <v>31545.89</v>
      </c>
      <c r="D21" s="242">
        <v>35000</v>
      </c>
      <c r="E21" s="242">
        <v>51109.760000000002</v>
      </c>
      <c r="F21" s="242">
        <f t="shared" ref="F21:F22" si="3">C21+D21-E21</f>
        <v>15436.129999999997</v>
      </c>
      <c r="G21" s="242">
        <v>15436.13</v>
      </c>
      <c r="H21" s="242">
        <v>15000</v>
      </c>
      <c r="I21" s="242">
        <v>30436.13</v>
      </c>
      <c r="J21" s="243">
        <f t="shared" ref="J21:J27" si="4">G21+H21-I21</f>
        <v>0</v>
      </c>
    </row>
    <row r="22" spans="1:10" ht="36.75" customHeight="1" x14ac:dyDescent="0.25">
      <c r="A22" s="240" t="s">
        <v>541</v>
      </c>
      <c r="B22" s="241" t="s">
        <v>542</v>
      </c>
      <c r="C22" s="242"/>
      <c r="D22" s="242">
        <v>56693.61</v>
      </c>
      <c r="E22" s="242">
        <v>38602.720000000001</v>
      </c>
      <c r="F22" s="242">
        <f t="shared" si="3"/>
        <v>18090.89</v>
      </c>
      <c r="G22" s="242">
        <v>18090.89</v>
      </c>
      <c r="H22" s="242">
        <v>69047.94</v>
      </c>
      <c r="I22" s="242">
        <v>82042.009999999995</v>
      </c>
      <c r="J22" s="243">
        <f t="shared" si="4"/>
        <v>5096.820000000007</v>
      </c>
    </row>
    <row r="23" spans="1:10" ht="31.5" customHeight="1" x14ac:dyDescent="0.25">
      <c r="A23" s="240" t="s">
        <v>543</v>
      </c>
      <c r="B23" s="241" t="s">
        <v>542</v>
      </c>
      <c r="C23" s="242"/>
      <c r="D23" s="242"/>
      <c r="E23" s="242"/>
      <c r="F23" s="242"/>
      <c r="G23" s="242">
        <v>0</v>
      </c>
      <c r="H23" s="242">
        <v>117629.83</v>
      </c>
      <c r="I23" s="242">
        <v>89572.96</v>
      </c>
      <c r="J23" s="243">
        <f t="shared" si="4"/>
        <v>28056.869999999995</v>
      </c>
    </row>
    <row r="24" spans="1:10" ht="31.5" x14ac:dyDescent="0.25">
      <c r="A24" s="240" t="s">
        <v>549</v>
      </c>
      <c r="B24" s="241" t="s">
        <v>540</v>
      </c>
      <c r="C24" s="242">
        <v>237006.76</v>
      </c>
      <c r="D24" s="242">
        <v>0</v>
      </c>
      <c r="E24" s="242">
        <v>2542.2800000000002</v>
      </c>
      <c r="F24" s="242">
        <f t="shared" ref="F24:F27" si="5">C24+D24-E24</f>
        <v>234464.48</v>
      </c>
      <c r="G24" s="242">
        <v>234464.48</v>
      </c>
      <c r="H24" s="242">
        <v>124259.6</v>
      </c>
      <c r="I24" s="242">
        <v>358724.08</v>
      </c>
      <c r="J24" s="243">
        <f t="shared" si="4"/>
        <v>0</v>
      </c>
    </row>
    <row r="25" spans="1:10" ht="54.75" customHeight="1" x14ac:dyDescent="0.25">
      <c r="A25" s="240" t="s">
        <v>545</v>
      </c>
      <c r="B25" s="241" t="s">
        <v>540</v>
      </c>
      <c r="C25" s="242">
        <v>314887.53000000003</v>
      </c>
      <c r="D25" s="242">
        <v>0</v>
      </c>
      <c r="E25" s="242">
        <v>13735.13</v>
      </c>
      <c r="F25" s="242">
        <f t="shared" si="5"/>
        <v>301152.40000000002</v>
      </c>
      <c r="G25" s="242">
        <v>301152.40000000002</v>
      </c>
      <c r="H25" s="242">
        <v>108586.99</v>
      </c>
      <c r="I25" s="242">
        <v>409739.39</v>
      </c>
      <c r="J25" s="243">
        <f t="shared" si="4"/>
        <v>0</v>
      </c>
    </row>
    <row r="26" spans="1:10" ht="66" customHeight="1" x14ac:dyDescent="0.25">
      <c r="A26" s="240" t="s">
        <v>546</v>
      </c>
      <c r="B26" s="241" t="s">
        <v>540</v>
      </c>
      <c r="C26" s="242"/>
      <c r="D26" s="242">
        <v>105564.1</v>
      </c>
      <c r="E26" s="242">
        <v>105564.1</v>
      </c>
      <c r="F26" s="242">
        <f t="shared" si="5"/>
        <v>0</v>
      </c>
      <c r="G26" s="242">
        <v>0</v>
      </c>
      <c r="H26" s="242">
        <v>92658.06</v>
      </c>
      <c r="I26" s="242">
        <v>92658.06</v>
      </c>
      <c r="J26" s="243">
        <f t="shared" si="4"/>
        <v>0</v>
      </c>
    </row>
    <row r="27" spans="1:10" ht="24" customHeight="1" x14ac:dyDescent="0.25">
      <c r="A27" s="240" t="s">
        <v>547</v>
      </c>
      <c r="B27" s="241" t="s">
        <v>540</v>
      </c>
      <c r="C27" s="242">
        <v>3357.79</v>
      </c>
      <c r="D27" s="242">
        <v>37082.92</v>
      </c>
      <c r="E27" s="242">
        <v>40440.71</v>
      </c>
      <c r="F27" s="242">
        <f t="shared" si="5"/>
        <v>0</v>
      </c>
      <c r="G27" s="242">
        <v>0</v>
      </c>
      <c r="H27" s="242">
        <v>29964.99</v>
      </c>
      <c r="I27" s="242">
        <v>29964.99</v>
      </c>
      <c r="J27" s="243">
        <f t="shared" si="4"/>
        <v>0</v>
      </c>
    </row>
    <row r="28" spans="1:10" x14ac:dyDescent="0.25">
      <c r="A28" s="244" t="s">
        <v>35</v>
      </c>
      <c r="B28" s="245"/>
      <c r="C28" s="246">
        <f t="shared" ref="C28:J28" si="6">SUM(C21:C27)</f>
        <v>586797.97000000009</v>
      </c>
      <c r="D28" s="246">
        <f t="shared" si="6"/>
        <v>234340.63</v>
      </c>
      <c r="E28" s="246">
        <f t="shared" si="6"/>
        <v>251994.7</v>
      </c>
      <c r="F28" s="246">
        <f t="shared" si="6"/>
        <v>569143.9</v>
      </c>
      <c r="G28" s="246">
        <f t="shared" si="6"/>
        <v>569143.9</v>
      </c>
      <c r="H28" s="246">
        <f t="shared" si="6"/>
        <v>557147.40999999992</v>
      </c>
      <c r="I28" s="246">
        <f t="shared" si="6"/>
        <v>1093137.6200000001</v>
      </c>
      <c r="J28" s="247">
        <f t="shared" si="6"/>
        <v>33153.69</v>
      </c>
    </row>
  </sheetData>
  <mergeCells count="6">
    <mergeCell ref="A3:A5"/>
    <mergeCell ref="C3:F3"/>
    <mergeCell ref="G3:J3"/>
    <mergeCell ref="A18:A20"/>
    <mergeCell ref="C18:F18"/>
    <mergeCell ref="G18:J18"/>
  </mergeCells>
  <pageMargins left="0.7" right="0.7" top="0.75" bottom="0.75" header="0.3" footer="0.3"/>
  <pageSetup paperSize="9" scale="63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workbookViewId="0">
      <selection activeCell="M8" sqref="M8"/>
    </sheetView>
  </sheetViews>
  <sheetFormatPr defaultRowHeight="15.75" x14ac:dyDescent="0.25"/>
  <cols>
    <col min="1" max="1" width="16.5" customWidth="1"/>
    <col min="3" max="3" width="14.75" bestFit="1" customWidth="1"/>
    <col min="4" max="4" width="17" bestFit="1" customWidth="1"/>
    <col min="5" max="5" width="14.75" bestFit="1" customWidth="1"/>
    <col min="6" max="7" width="17" bestFit="1" customWidth="1"/>
    <col min="8" max="8" width="14.75" bestFit="1" customWidth="1"/>
    <col min="9" max="9" width="17" bestFit="1" customWidth="1"/>
    <col min="10" max="10" width="14.75" bestFit="1" customWidth="1"/>
  </cols>
  <sheetData>
    <row r="1" spans="1:11" ht="20.25" x14ac:dyDescent="0.3">
      <c r="A1" s="249" t="s">
        <v>562</v>
      </c>
      <c r="B1" s="249"/>
      <c r="C1" s="249"/>
      <c r="D1" s="249"/>
      <c r="E1" s="249"/>
      <c r="F1" s="249"/>
    </row>
    <row r="3" spans="1:11" x14ac:dyDescent="0.25">
      <c r="A3" s="684" t="s">
        <v>529</v>
      </c>
      <c r="B3" s="695" t="s">
        <v>532</v>
      </c>
      <c r="C3" s="687" t="s">
        <v>530</v>
      </c>
      <c r="D3" s="687"/>
      <c r="E3" s="687"/>
      <c r="F3" s="687"/>
      <c r="G3" s="687" t="s">
        <v>531</v>
      </c>
      <c r="H3" s="687"/>
      <c r="I3" s="687"/>
      <c r="J3" s="688"/>
      <c r="K3" s="16"/>
    </row>
    <row r="4" spans="1:11" x14ac:dyDescent="0.25">
      <c r="A4" s="685"/>
      <c r="B4" s="696"/>
      <c r="C4" s="264" t="s">
        <v>533</v>
      </c>
      <c r="D4" s="264" t="s">
        <v>534</v>
      </c>
      <c r="E4" s="264" t="s">
        <v>535</v>
      </c>
      <c r="F4" s="264" t="s">
        <v>536</v>
      </c>
      <c r="G4" s="264" t="s">
        <v>537</v>
      </c>
      <c r="H4" s="264" t="s">
        <v>534</v>
      </c>
      <c r="I4" s="264" t="s">
        <v>535</v>
      </c>
      <c r="J4" s="265" t="s">
        <v>536</v>
      </c>
      <c r="K4" s="16"/>
    </row>
    <row r="5" spans="1:11" x14ac:dyDescent="0.25">
      <c r="A5" s="694"/>
      <c r="B5" s="697"/>
      <c r="C5" s="264" t="s">
        <v>538</v>
      </c>
      <c r="D5" s="264" t="s">
        <v>538</v>
      </c>
      <c r="E5" s="264" t="s">
        <v>538</v>
      </c>
      <c r="F5" s="264" t="s">
        <v>538</v>
      </c>
      <c r="G5" s="264" t="s">
        <v>538</v>
      </c>
      <c r="H5" s="264" t="s">
        <v>538</v>
      </c>
      <c r="I5" s="264" t="s">
        <v>538</v>
      </c>
      <c r="J5" s="265" t="s">
        <v>538</v>
      </c>
      <c r="K5" s="16"/>
    </row>
    <row r="6" spans="1:11" x14ac:dyDescent="0.25">
      <c r="A6" s="266" t="s">
        <v>552</v>
      </c>
      <c r="B6" s="256" t="s">
        <v>542</v>
      </c>
      <c r="C6" s="257">
        <v>6185.93</v>
      </c>
      <c r="D6" s="257">
        <v>0</v>
      </c>
      <c r="E6" s="257">
        <v>6185.93</v>
      </c>
      <c r="F6" s="257">
        <f t="shared" ref="F6:F12" si="0">C6+D6-E6</f>
        <v>0</v>
      </c>
      <c r="G6" s="257">
        <v>0</v>
      </c>
      <c r="H6" s="257">
        <v>0</v>
      </c>
      <c r="I6" s="257">
        <v>0</v>
      </c>
      <c r="J6" s="258">
        <f t="shared" ref="J6:J13" si="1">G6+H6-I6</f>
        <v>0</v>
      </c>
      <c r="K6" s="16"/>
    </row>
    <row r="7" spans="1:11" ht="31.5" x14ac:dyDescent="0.25">
      <c r="A7" s="266" t="s">
        <v>553</v>
      </c>
      <c r="B7" s="256" t="s">
        <v>554</v>
      </c>
      <c r="C7" s="257">
        <v>199798</v>
      </c>
      <c r="D7" s="257">
        <v>0</v>
      </c>
      <c r="E7" s="257">
        <v>168599.06</v>
      </c>
      <c r="F7" s="257">
        <f t="shared" si="0"/>
        <v>31198.940000000002</v>
      </c>
      <c r="G7" s="257">
        <v>31198.94</v>
      </c>
      <c r="H7" s="257">
        <v>0</v>
      </c>
      <c r="I7" s="257">
        <v>31198.94</v>
      </c>
      <c r="J7" s="258">
        <f t="shared" si="1"/>
        <v>0</v>
      </c>
      <c r="K7" s="16"/>
    </row>
    <row r="8" spans="1:11" x14ac:dyDescent="0.25">
      <c r="A8" s="266" t="s">
        <v>555</v>
      </c>
      <c r="B8" s="256" t="s">
        <v>542</v>
      </c>
      <c r="C8" s="257">
        <v>99773</v>
      </c>
      <c r="D8" s="257">
        <v>0</v>
      </c>
      <c r="E8" s="257">
        <v>17610.64</v>
      </c>
      <c r="F8" s="257">
        <f t="shared" si="0"/>
        <v>82162.36</v>
      </c>
      <c r="G8" s="257">
        <v>82162.36</v>
      </c>
      <c r="H8" s="257">
        <v>0</v>
      </c>
      <c r="I8" s="257">
        <v>59617.36</v>
      </c>
      <c r="J8" s="258">
        <f t="shared" si="1"/>
        <v>22545</v>
      </c>
      <c r="K8" s="16"/>
    </row>
    <row r="9" spans="1:11" ht="31.5" x14ac:dyDescent="0.25">
      <c r="A9" s="266" t="s">
        <v>556</v>
      </c>
      <c r="B9" s="256" t="s">
        <v>540</v>
      </c>
      <c r="C9" s="257">
        <v>99999</v>
      </c>
      <c r="D9" s="257"/>
      <c r="E9" s="257">
        <v>8789.67</v>
      </c>
      <c r="F9" s="257">
        <f t="shared" si="0"/>
        <v>91209.33</v>
      </c>
      <c r="G9" s="257">
        <v>91209.33</v>
      </c>
      <c r="H9" s="257">
        <v>0</v>
      </c>
      <c r="I9" s="257">
        <v>91209.33</v>
      </c>
      <c r="J9" s="258">
        <f t="shared" si="1"/>
        <v>0</v>
      </c>
      <c r="K9" s="16"/>
    </row>
    <row r="10" spans="1:11" x14ac:dyDescent="0.25">
      <c r="A10" s="266" t="s">
        <v>557</v>
      </c>
      <c r="B10" s="256" t="s">
        <v>542</v>
      </c>
      <c r="C10" s="257"/>
      <c r="D10" s="257">
        <v>4200</v>
      </c>
      <c r="E10" s="257">
        <v>4000</v>
      </c>
      <c r="F10" s="257">
        <f t="shared" si="0"/>
        <v>200</v>
      </c>
      <c r="G10" s="257">
        <v>200</v>
      </c>
      <c r="H10" s="257">
        <v>0</v>
      </c>
      <c r="I10" s="257">
        <v>200</v>
      </c>
      <c r="J10" s="258">
        <f t="shared" si="1"/>
        <v>0</v>
      </c>
      <c r="K10" s="16"/>
    </row>
    <row r="11" spans="1:11" x14ac:dyDescent="0.25">
      <c r="A11" s="266" t="s">
        <v>558</v>
      </c>
      <c r="B11" s="256" t="s">
        <v>542</v>
      </c>
      <c r="C11" s="257"/>
      <c r="D11" s="257">
        <v>959180</v>
      </c>
      <c r="E11" s="257">
        <v>210755.24</v>
      </c>
      <c r="F11" s="257">
        <f t="shared" si="0"/>
        <v>748424.76</v>
      </c>
      <c r="G11" s="257">
        <v>748424.76</v>
      </c>
      <c r="H11" s="257">
        <v>0</v>
      </c>
      <c r="I11" s="257">
        <v>663007.22</v>
      </c>
      <c r="J11" s="258">
        <f t="shared" si="1"/>
        <v>85417.540000000037</v>
      </c>
      <c r="K11" s="16"/>
    </row>
    <row r="12" spans="1:11" ht="31.5" x14ac:dyDescent="0.25">
      <c r="A12" s="266" t="s">
        <v>559</v>
      </c>
      <c r="B12" s="256" t="s">
        <v>560</v>
      </c>
      <c r="C12" s="257"/>
      <c r="D12" s="257">
        <v>955503</v>
      </c>
      <c r="E12" s="257">
        <v>28484.5</v>
      </c>
      <c r="F12" s="257">
        <f t="shared" si="0"/>
        <v>927018.5</v>
      </c>
      <c r="G12" s="257">
        <v>927018.5</v>
      </c>
      <c r="H12" s="257">
        <v>0</v>
      </c>
      <c r="I12" s="257">
        <v>485106.76</v>
      </c>
      <c r="J12" s="258">
        <f t="shared" si="1"/>
        <v>441911.74</v>
      </c>
      <c r="K12" s="16"/>
    </row>
    <row r="13" spans="1:11" ht="47.25" x14ac:dyDescent="0.25">
      <c r="A13" s="267" t="s">
        <v>561</v>
      </c>
      <c r="B13" s="256" t="s">
        <v>554</v>
      </c>
      <c r="C13" s="268"/>
      <c r="D13" s="268"/>
      <c r="E13" s="268"/>
      <c r="F13" s="268"/>
      <c r="G13" s="268">
        <v>0</v>
      </c>
      <c r="H13" s="268">
        <v>271856</v>
      </c>
      <c r="I13" s="268">
        <v>4855.03</v>
      </c>
      <c r="J13" s="269">
        <f t="shared" si="1"/>
        <v>267000.96999999997</v>
      </c>
      <c r="K13" s="16"/>
    </row>
    <row r="14" spans="1:11" x14ac:dyDescent="0.25">
      <c r="A14" s="259" t="s">
        <v>35</v>
      </c>
      <c r="B14" s="260"/>
      <c r="C14" s="261">
        <f t="shared" ref="C14:F14" si="2">SUM(C6:C12)</f>
        <v>405755.93</v>
      </c>
      <c r="D14" s="261">
        <f t="shared" si="2"/>
        <v>1918883</v>
      </c>
      <c r="E14" s="261">
        <f t="shared" si="2"/>
        <v>444425.04000000004</v>
      </c>
      <c r="F14" s="261">
        <f t="shared" si="2"/>
        <v>1880213.8900000001</v>
      </c>
      <c r="G14" s="261">
        <f>SUM(G6:G13)</f>
        <v>1880213.8900000001</v>
      </c>
      <c r="H14" s="261">
        <f>SUM(H6:H13)</f>
        <v>271856</v>
      </c>
      <c r="I14" s="261">
        <f>SUM(I6:I13)</f>
        <v>1335194.6399999999</v>
      </c>
      <c r="J14" s="262">
        <f>SUM(J6:J13)</f>
        <v>816875.25</v>
      </c>
      <c r="K14" s="16"/>
    </row>
  </sheetData>
  <mergeCells count="4">
    <mergeCell ref="A3:A5"/>
    <mergeCell ref="B3:B5"/>
    <mergeCell ref="C3:F3"/>
    <mergeCell ref="G3:J3"/>
  </mergeCells>
  <pageMargins left="0.7" right="0.7" top="0.75" bottom="0.75" header="0.3" footer="0.3"/>
  <pageSetup paperSize="9" scale="8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D19"/>
  <sheetViews>
    <sheetView view="pageBreakPreview" topLeftCell="A160" zoomScale="60" zoomScaleNormal="100" workbookViewId="0">
      <selection activeCell="A3" sqref="A3"/>
    </sheetView>
  </sheetViews>
  <sheetFormatPr defaultRowHeight="15.75" x14ac:dyDescent="0.25"/>
  <sheetData>
    <row r="9" spans="1:4" x14ac:dyDescent="0.25">
      <c r="A9" s="7"/>
      <c r="B9" s="7"/>
      <c r="C9" s="7"/>
      <c r="D9" s="7"/>
    </row>
    <row r="10" spans="1:4" x14ac:dyDescent="0.25">
      <c r="A10" s="7"/>
      <c r="B10" s="7"/>
      <c r="C10" s="7"/>
      <c r="D10" s="7"/>
    </row>
    <row r="11" spans="1:4" x14ac:dyDescent="0.25">
      <c r="A11" s="194"/>
      <c r="B11" s="194"/>
      <c r="C11" s="194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8" workbookViewId="0">
      <selection activeCell="L17" sqref="L17"/>
    </sheetView>
  </sheetViews>
  <sheetFormatPr defaultRowHeight="15.75" x14ac:dyDescent="0.2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/>
  </sheetViews>
  <sheetFormatPr defaultRowHeight="15.75" x14ac:dyDescent="0.25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DE53FDDBD7F542805C64E693AD18E5" ma:contentTypeVersion="11" ma:contentTypeDescription="Create a new document." ma:contentTypeScope="" ma:versionID="37dac79fca85f54d72cb69903c1c5596">
  <xsd:schema xmlns:xsd="http://www.w3.org/2001/XMLSchema" xmlns:xs="http://www.w3.org/2001/XMLSchema" xmlns:p="http://schemas.microsoft.com/office/2006/metadata/properties" xmlns:ns2="62dc8d3a-4265-423e-88e4-c330826fd5a8" xmlns:ns3="46f6adf5-eaad-4dbb-91ac-274e33425322" targetNamespace="http://schemas.microsoft.com/office/2006/metadata/properties" ma:root="true" ma:fieldsID="ba35c8e110e10cef6d1bffdb8b49544a" ns2:_="" ns3:_="">
    <xsd:import namespace="62dc8d3a-4265-423e-88e4-c330826fd5a8"/>
    <xsd:import namespace="46f6adf5-eaad-4dbb-91ac-274e334253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c8d3a-4265-423e-88e4-c330826fd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6adf5-eaad-4dbb-91ac-274e334253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817324-BD96-4D22-ADD4-1448108A8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c8d3a-4265-423e-88e4-c330826fd5a8"/>
    <ds:schemaRef ds:uri="46f6adf5-eaad-4dbb-91ac-274e334253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0E4545-BAD6-469B-9218-C04FA07708F4}">
  <ds:schemaRefs>
    <ds:schemaRef ds:uri="http://schemas.microsoft.com/office/infopath/2007/PartnerControls"/>
    <ds:schemaRef ds:uri="62dc8d3a-4265-423e-88e4-c330826fd5a8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46f6adf5-eaad-4dbb-91ac-274e33425322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33</vt:i4>
      </vt:variant>
      <vt:variant>
        <vt:lpstr>Pomenované rozsahy</vt:lpstr>
      </vt:variant>
      <vt:variant>
        <vt:i4>9</vt:i4>
      </vt:variant>
    </vt:vector>
  </HeadingPairs>
  <TitlesOfParts>
    <vt:vector size="42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umel.cinnosť</vt:lpstr>
      <vt:lpstr>T15 štud.program - ŠP</vt:lpstr>
      <vt:lpstr>T16 odňaté ŠP</vt:lpstr>
      <vt:lpstr>17 HI konania</vt:lpstr>
      <vt:lpstr>18 HI odňatie </vt:lpstr>
      <vt:lpstr>T19 Výskumné projekty</vt:lpstr>
      <vt:lpstr>T20 Ostatné (nevýsk.) projekty</vt:lpstr>
      <vt:lpstr>T21 umelecká činnosť</vt:lpstr>
      <vt:lpstr>T22 odoberanie titulov</vt:lpstr>
      <vt:lpstr>T23 projekty UKF zo ŠF EÚ</vt:lpstr>
      <vt:lpstr>T24 rozvojové projekty UKF</vt:lpstr>
      <vt:lpstr>skratky</vt:lpstr>
      <vt:lpstr>Hárok3</vt:lpstr>
      <vt:lpstr>Hárok1</vt:lpstr>
      <vt:lpstr>Hárok2</vt:lpstr>
      <vt:lpstr>'17 HI konania'!Oblasť_tlače</vt:lpstr>
      <vt:lpstr>'18 HI odňatie '!Oblasť_tlače</vt:lpstr>
      <vt:lpstr>'T12 záverečné práce'!Oblasť_tlače</vt:lpstr>
      <vt:lpstr>'T16 odňaté ŠP'!Oblasť_tlače</vt:lpstr>
      <vt:lpstr>'T20 Ostatné (nevýsk.) projekty'!Oblasť_tlače</vt:lpstr>
      <vt:lpstr>'T22 odoberanie titulov'!Oblasť_tlače</vt:lpstr>
      <vt:lpstr>'T3a - I.stupeň prijatia'!Oblasť_tlače</vt:lpstr>
      <vt:lpstr>'T3C - III stupeň prijatia'!Oblasť_tlače</vt:lpstr>
      <vt:lpstr>'T9 výberové konania'!Oblasť_tlače</vt:lpstr>
    </vt:vector>
  </TitlesOfParts>
  <Company>MŠSR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Jurkovič</dc:creator>
  <cp:lastModifiedBy>User</cp:lastModifiedBy>
  <cp:revision/>
  <cp:lastPrinted>2023-05-23T13:15:51Z</cp:lastPrinted>
  <dcterms:created xsi:type="dcterms:W3CDTF">2010-01-11T10:19:31Z</dcterms:created>
  <dcterms:modified xsi:type="dcterms:W3CDTF">2023-05-23T13:37:21Z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0x010100DBDE53FDDBD7F542805C64E693AD18E5</vt:lpwstr>
  </property>
</Properties>
</file>