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Osobný Počítač\Desktop\VS UKF 2021 - kolegium\"/>
    </mc:Choice>
  </mc:AlternateContent>
  <bookViews>
    <workbookView xWindow="0" yWindow="0" windowWidth="8595" windowHeight="5910" tabRatio="1000" firstSheet="12" activeTab="16"/>
  </bookViews>
  <sheets>
    <sheet name="titulná strana" sheetId="37" r:id="rId1"/>
    <sheet name="zoznam tabuliek" sheetId="38" r:id="rId2"/>
    <sheet name="T1 počet študentov" sheetId="41" r:id="rId3"/>
    <sheet name="T1a vývoj počtu študentov" sheetId="7" r:id="rId4"/>
    <sheet name="T2 počet absolventov" sheetId="2" r:id="rId5"/>
    <sheet name="T3a - I. stupeň prijatia" sheetId="64" r:id="rId6"/>
    <sheet name="T3B - II. stupeň prijatia" sheetId="5" r:id="rId7"/>
    <sheet name="T3C - III stupeň prijatia" sheetId="6" r:id="rId8"/>
    <sheet name="T4 štruktúra platiacich" sheetId="3" r:id="rId9"/>
    <sheet name="T5 - úspešnosť štúdia" sheetId="36" r:id="rId10"/>
    <sheet name="T6 mobility študenti" sheetId="62" r:id="rId11"/>
    <sheet name="T7 profesori" sheetId="21" r:id="rId12"/>
    <sheet name="T8 docenti" sheetId="43" r:id="rId13"/>
    <sheet name="T9 výberové konania" sheetId="48" r:id="rId14"/>
    <sheet name="T10 kvalif. štruktúra učiteľov" sheetId="49" r:id="rId15"/>
    <sheet name="T11 mobility zam" sheetId="63" r:id="rId16"/>
    <sheet name="T12 záverečné práce" sheetId="18" r:id="rId17"/>
    <sheet name="T13 publ činnosť" sheetId="45" r:id="rId18"/>
    <sheet name="T14 umel.cinnosť" sheetId="39" r:id="rId19"/>
    <sheet name="T15 štud.program - ŠP" sheetId="51" r:id="rId20"/>
    <sheet name="T16 odňaté ŠP  (nevyplnené)" sheetId="27" r:id="rId21"/>
    <sheet name="17 HI konania" sheetId="30" r:id="rId22"/>
    <sheet name="18 HI odňatie  (nevyplnené) " sheetId="31" r:id="rId23"/>
    <sheet name="T19 Výskumné projekty" sheetId="47" r:id="rId24"/>
    <sheet name="T20 Ostatné (nevýsk.) projekty" sheetId="35" r:id="rId25"/>
    <sheet name="T21 umelecká činnosť" sheetId="28" r:id="rId26"/>
    <sheet name="T22 odober. titulov (nevyplnené" sheetId="42" r:id="rId27"/>
    <sheet name="T23 projekty zo štrukt.fond.EÚ" sheetId="60" r:id="rId28"/>
    <sheet name="T24 Rozvojové projekty UKF" sheetId="61" r:id="rId29"/>
    <sheet name="T25 Študijné programy UKF-exter" sheetId="59" r:id="rId30"/>
    <sheet name="T26 Prehľad cvičných škôl " sheetId="58" r:id="rId31"/>
    <sheet name="skratky" sheetId="29" r:id="rId32"/>
  </sheets>
  <definedNames>
    <definedName name="_xlnm._FilterDatabase" localSheetId="19" hidden="1">'T15 štud.program - ŠP'!$A$103:$F$185</definedName>
    <definedName name="_xlnm.Print_Area" localSheetId="21">'17 HI konania'!$A$1:$B$10</definedName>
    <definedName name="_xlnm.Print_Area" localSheetId="22">'18 HI odňatie  (nevyplnené) '!$A$1:$C$8</definedName>
    <definedName name="_xlnm.Print_Area" localSheetId="16">'T12 záverečné práce'!$A$1:$K$8</definedName>
    <definedName name="_xlnm.Print_Area" localSheetId="24">'T20 Ostatné (nevýsk.) projekty'!$A$1:$L$12</definedName>
    <definedName name="_xlnm.Print_Area" localSheetId="26">'T22 odober. titulov (nevyplnené'!$A$1:$Q$11</definedName>
    <definedName name="_xlnm.Print_Area" localSheetId="7">'T3C - III stupeň prijatia'!$A$1:$J$59</definedName>
    <definedName name="_xlnm.Print_Area" localSheetId="13">'T9 výberové konania'!$A$1:$I$21</definedName>
  </definedNames>
  <calcPr calcId="162913"/>
</workbook>
</file>

<file path=xl/calcChain.xml><?xml version="1.0" encoding="utf-8"?>
<calcChain xmlns="http://schemas.openxmlformats.org/spreadsheetml/2006/main">
  <c r="B10" i="39" l="1"/>
  <c r="B11" i="63" l="1"/>
  <c r="B24" i="63" s="1"/>
  <c r="B25" i="63" s="1"/>
  <c r="C11" i="63"/>
  <c r="D11" i="63"/>
  <c r="E11" i="63"/>
  <c r="F11" i="63"/>
  <c r="G11" i="63"/>
  <c r="G24" i="63" s="1"/>
  <c r="G25" i="63" s="1"/>
  <c r="H11" i="63"/>
  <c r="H24" i="63" s="1"/>
  <c r="H25" i="63" s="1"/>
  <c r="I11" i="63"/>
  <c r="I24" i="63" s="1"/>
  <c r="I25" i="63" s="1"/>
  <c r="J11" i="63"/>
  <c r="J24" i="63" s="1"/>
  <c r="J25" i="63" s="1"/>
  <c r="K11" i="63"/>
  <c r="B22" i="63"/>
  <c r="C22" i="63"/>
  <c r="D22" i="63"/>
  <c r="E22" i="63"/>
  <c r="F22" i="63"/>
  <c r="G22" i="63"/>
  <c r="H22" i="63"/>
  <c r="I22" i="63"/>
  <c r="J22" i="63"/>
  <c r="K22" i="63"/>
  <c r="C24" i="63"/>
  <c r="D24" i="63"/>
  <c r="E24" i="63"/>
  <c r="E25" i="63" s="1"/>
  <c r="F24" i="63"/>
  <c r="F25" i="63" s="1"/>
  <c r="K24" i="63"/>
  <c r="C25" i="63"/>
  <c r="D25" i="63"/>
  <c r="K25" i="63"/>
  <c r="B10" i="62"/>
  <c r="B22" i="62" s="1"/>
  <c r="B23" i="62" s="1"/>
  <c r="C10" i="62"/>
  <c r="C22" i="62" s="1"/>
  <c r="C23" i="62" s="1"/>
  <c r="D10" i="62"/>
  <c r="E10" i="62"/>
  <c r="F10" i="62"/>
  <c r="G10" i="62"/>
  <c r="H10" i="62"/>
  <c r="H22" i="62" s="1"/>
  <c r="H23" i="62" s="1"/>
  <c r="I10" i="62"/>
  <c r="I22" i="62" s="1"/>
  <c r="I23" i="62" s="1"/>
  <c r="J10" i="62"/>
  <c r="J22" i="62" s="1"/>
  <c r="J23" i="62" s="1"/>
  <c r="K10" i="62"/>
  <c r="K22" i="62" s="1"/>
  <c r="K23" i="62" s="1"/>
  <c r="B20" i="62"/>
  <c r="C20" i="62"/>
  <c r="D20" i="62"/>
  <c r="E20" i="62"/>
  <c r="F20" i="62"/>
  <c r="G20" i="62"/>
  <c r="H20" i="62"/>
  <c r="I20" i="62"/>
  <c r="J20" i="62"/>
  <c r="K20" i="62"/>
  <c r="D22" i="62"/>
  <c r="E22" i="62"/>
  <c r="F22" i="62"/>
  <c r="F23" i="62" s="1"/>
  <c r="G22" i="62"/>
  <c r="G23" i="62" s="1"/>
  <c r="D23" i="62"/>
  <c r="E23" i="62"/>
  <c r="F6" i="61" l="1"/>
  <c r="J6" i="61"/>
  <c r="F7" i="61"/>
  <c r="J7" i="61"/>
  <c r="F8" i="61"/>
  <c r="J8" i="61"/>
  <c r="J13" i="61" s="1"/>
  <c r="F9" i="61"/>
  <c r="J9" i="61"/>
  <c r="J10" i="61"/>
  <c r="J11" i="61"/>
  <c r="J12" i="61"/>
  <c r="C13" i="61"/>
  <c r="D13" i="61"/>
  <c r="E13" i="61"/>
  <c r="F13" i="61"/>
  <c r="G13" i="61"/>
  <c r="H13" i="61"/>
  <c r="I13" i="61"/>
  <c r="F6" i="60"/>
  <c r="J6" i="60"/>
  <c r="F7" i="60"/>
  <c r="J7" i="60"/>
  <c r="F8" i="60"/>
  <c r="J8" i="60"/>
  <c r="J13" i="60" s="1"/>
  <c r="F9" i="60"/>
  <c r="F13" i="60" s="1"/>
  <c r="J9" i="60"/>
  <c r="F10" i="60"/>
  <c r="J10" i="60"/>
  <c r="F11" i="60"/>
  <c r="J11" i="60"/>
  <c r="C13" i="60"/>
  <c r="D13" i="60"/>
  <c r="E13" i="60"/>
  <c r="G13" i="60"/>
  <c r="H13" i="60"/>
  <c r="I13" i="60"/>
  <c r="F20" i="60"/>
  <c r="J20" i="60"/>
  <c r="J25" i="60" s="1"/>
  <c r="F21" i="60"/>
  <c r="J21" i="60"/>
  <c r="F22" i="60"/>
  <c r="J22" i="60"/>
  <c r="F23" i="60"/>
  <c r="J23" i="60"/>
  <c r="C25" i="60"/>
  <c r="D25" i="60"/>
  <c r="E25" i="60"/>
  <c r="F25" i="60"/>
  <c r="G25" i="60"/>
  <c r="H25" i="60"/>
  <c r="I25" i="60"/>
  <c r="K39" i="35" l="1"/>
  <c r="J39" i="35"/>
  <c r="B22" i="39"/>
  <c r="B23" i="39" s="1"/>
  <c r="D20" i="39"/>
  <c r="D22" i="39" s="1"/>
  <c r="D23" i="39" s="1"/>
  <c r="C20" i="39"/>
  <c r="B20" i="39"/>
  <c r="D10" i="39"/>
  <c r="C10" i="39"/>
  <c r="C22" i="39" s="1"/>
  <c r="C23" i="39" s="1"/>
  <c r="B4" i="49" l="1"/>
  <c r="H4" i="49"/>
  <c r="B5" i="49"/>
  <c r="H5" i="49"/>
  <c r="B6" i="49"/>
  <c r="H6" i="49"/>
  <c r="B7" i="49"/>
  <c r="H7" i="49"/>
  <c r="B8" i="49"/>
  <c r="H8" i="49"/>
  <c r="C9" i="49"/>
  <c r="B9" i="49" s="1"/>
  <c r="D9" i="49"/>
  <c r="E9" i="49"/>
  <c r="E10" i="49" s="1"/>
  <c r="E14" i="49" s="1"/>
  <c r="F9" i="49"/>
  <c r="F10" i="49" s="1"/>
  <c r="F14" i="49" s="1"/>
  <c r="G9" i="49"/>
  <c r="G13" i="49" s="1"/>
  <c r="I9" i="49"/>
  <c r="J9" i="49"/>
  <c r="H9" i="49" s="1"/>
  <c r="K9" i="49"/>
  <c r="L9" i="49"/>
  <c r="M9" i="49"/>
  <c r="M10" i="49" s="1"/>
  <c r="M14" i="49" s="1"/>
  <c r="B11" i="49"/>
  <c r="H11" i="49"/>
  <c r="C13" i="49"/>
  <c r="D13" i="49"/>
  <c r="E13" i="49"/>
  <c r="F13" i="49"/>
  <c r="I13" i="49"/>
  <c r="J13" i="49"/>
  <c r="K13" i="49"/>
  <c r="L13" i="49"/>
  <c r="M13" i="49"/>
  <c r="B14" i="49"/>
  <c r="B6" i="48"/>
  <c r="C6" i="48" s="1"/>
  <c r="F6" i="48"/>
  <c r="G6" i="48"/>
  <c r="H6" i="48"/>
  <c r="I6" i="48"/>
  <c r="B12" i="48"/>
  <c r="C12" i="48"/>
  <c r="B21" i="48"/>
  <c r="D10" i="49" l="1"/>
  <c r="D14" i="49" s="1"/>
  <c r="B13" i="49"/>
  <c r="C10" i="49"/>
  <c r="C14" i="49" s="1"/>
  <c r="H13" i="49"/>
  <c r="I10" i="49"/>
  <c r="I14" i="49" s="1"/>
  <c r="K10" i="49"/>
  <c r="K14" i="49" s="1"/>
  <c r="H10" i="49"/>
  <c r="H14" i="49" s="1"/>
  <c r="J10" i="49"/>
  <c r="J14" i="49" s="1"/>
  <c r="L10" i="49"/>
  <c r="L14" i="49" s="1"/>
  <c r="G10" i="49"/>
  <c r="G14" i="49" s="1"/>
  <c r="E6" i="48"/>
  <c r="D6" i="48"/>
  <c r="J138" i="47" l="1"/>
  <c r="K4" i="45"/>
  <c r="K10" i="45" s="1"/>
  <c r="K5" i="45"/>
  <c r="K6" i="45"/>
  <c r="K7" i="45"/>
  <c r="K8" i="45"/>
  <c r="B10" i="45"/>
  <c r="C10" i="45"/>
  <c r="D10" i="45"/>
  <c r="E10" i="45"/>
  <c r="E22" i="45" s="1"/>
  <c r="E23" i="45" s="1"/>
  <c r="F10" i="45"/>
  <c r="G10" i="45"/>
  <c r="H10" i="45"/>
  <c r="I10" i="45"/>
  <c r="J10" i="45"/>
  <c r="K14" i="45"/>
  <c r="K20" i="45" s="1"/>
  <c r="K15" i="45"/>
  <c r="K16" i="45"/>
  <c r="K17" i="45"/>
  <c r="K18" i="45"/>
  <c r="B20" i="45"/>
  <c r="C20" i="45"/>
  <c r="D20" i="45"/>
  <c r="E20" i="45"/>
  <c r="F20" i="45"/>
  <c r="F22" i="45" s="1"/>
  <c r="F23" i="45" s="1"/>
  <c r="G20" i="45"/>
  <c r="H20" i="45"/>
  <c r="I20" i="45"/>
  <c r="J20" i="45"/>
  <c r="B22" i="45"/>
  <c r="C22" i="45"/>
  <c r="C23" i="45" s="1"/>
  <c r="D22" i="45"/>
  <c r="D23" i="45" s="1"/>
  <c r="G22" i="45"/>
  <c r="H22" i="45"/>
  <c r="I22" i="45"/>
  <c r="J22" i="45"/>
  <c r="B23" i="45"/>
  <c r="G23" i="45"/>
  <c r="H23" i="45"/>
  <c r="I23" i="45"/>
  <c r="J23" i="45"/>
  <c r="K22" i="45" l="1"/>
  <c r="K23" i="45" s="1"/>
  <c r="K15" i="3" l="1"/>
  <c r="J15" i="3"/>
  <c r="I15" i="3"/>
  <c r="H15" i="3"/>
  <c r="G15" i="3"/>
  <c r="F15" i="3"/>
  <c r="E15" i="3"/>
  <c r="E16" i="3" s="1"/>
  <c r="D15" i="3"/>
  <c r="C15" i="3"/>
  <c r="K14" i="3"/>
  <c r="J14" i="3"/>
  <c r="I14" i="3"/>
  <c r="H14" i="3"/>
  <c r="G14" i="3"/>
  <c r="F14" i="3"/>
  <c r="E14" i="3"/>
  <c r="D14" i="3"/>
  <c r="C14" i="3"/>
  <c r="K13" i="3"/>
  <c r="K16" i="3" s="1"/>
  <c r="J13" i="3"/>
  <c r="J16" i="3" s="1"/>
  <c r="I13" i="3"/>
  <c r="I16" i="3" s="1"/>
  <c r="H13" i="3"/>
  <c r="H16" i="3" s="1"/>
  <c r="G13" i="3"/>
  <c r="G16" i="3" s="1"/>
  <c r="F13" i="3"/>
  <c r="E13" i="3"/>
  <c r="D13" i="3"/>
  <c r="D16" i="3" s="1"/>
  <c r="C13" i="3"/>
  <c r="C16" i="3" s="1"/>
  <c r="K12" i="3"/>
  <c r="J12" i="3"/>
  <c r="I12" i="3"/>
  <c r="H12" i="3"/>
  <c r="G12" i="3"/>
  <c r="F12" i="3"/>
  <c r="E12" i="3"/>
  <c r="D12" i="3"/>
  <c r="C12" i="3"/>
  <c r="K8" i="3"/>
  <c r="J8" i="3"/>
  <c r="I8" i="3"/>
  <c r="H8" i="3"/>
  <c r="G8" i="3"/>
  <c r="E8" i="3"/>
  <c r="D8" i="3"/>
  <c r="C8" i="3"/>
  <c r="F16" i="3" l="1"/>
  <c r="J26" i="2" l="1"/>
  <c r="I26" i="2"/>
  <c r="H26" i="2"/>
  <c r="G26" i="2"/>
  <c r="F26" i="2"/>
  <c r="E26" i="2"/>
  <c r="D26" i="2"/>
  <c r="C26" i="2"/>
  <c r="J25" i="2"/>
  <c r="I25" i="2"/>
  <c r="H25" i="2"/>
  <c r="G25" i="2"/>
  <c r="F25" i="2"/>
  <c r="E25" i="2"/>
  <c r="D25" i="2"/>
  <c r="C25" i="2"/>
  <c r="J24" i="2"/>
  <c r="I24" i="2"/>
  <c r="H24" i="2"/>
  <c r="G24" i="2"/>
  <c r="F24" i="2"/>
  <c r="E24" i="2"/>
  <c r="D24" i="2"/>
  <c r="C24" i="2"/>
  <c r="J23" i="2"/>
  <c r="I23" i="2"/>
  <c r="H23" i="2"/>
  <c r="G23" i="2"/>
  <c r="F23" i="2"/>
  <c r="E23" i="2"/>
  <c r="D23" i="2"/>
  <c r="C23" i="2"/>
  <c r="L22" i="2"/>
  <c r="K22" i="2"/>
  <c r="L21" i="2"/>
  <c r="K21" i="2"/>
  <c r="L20" i="2"/>
  <c r="K20" i="2"/>
  <c r="J19" i="2"/>
  <c r="I19" i="2"/>
  <c r="H19" i="2"/>
  <c r="G19" i="2"/>
  <c r="F19" i="2"/>
  <c r="E19" i="2"/>
  <c r="D19" i="2"/>
  <c r="C19" i="2"/>
  <c r="L18" i="2"/>
  <c r="K18" i="2"/>
  <c r="L17" i="2"/>
  <c r="K17" i="2"/>
  <c r="L16" i="2"/>
  <c r="K16" i="2"/>
  <c r="J15" i="2"/>
  <c r="I15" i="2"/>
  <c r="H15" i="2"/>
  <c r="G15" i="2"/>
  <c r="F15" i="2"/>
  <c r="E15" i="2"/>
  <c r="D15" i="2"/>
  <c r="C15" i="2"/>
  <c r="L14" i="2"/>
  <c r="K14" i="2"/>
  <c r="L13" i="2"/>
  <c r="K13" i="2"/>
  <c r="L12" i="2"/>
  <c r="K12" i="2"/>
  <c r="J11" i="2"/>
  <c r="I11" i="2"/>
  <c r="H11" i="2"/>
  <c r="G11" i="2"/>
  <c r="F11" i="2"/>
  <c r="E11" i="2"/>
  <c r="D11" i="2"/>
  <c r="C11" i="2"/>
  <c r="L10" i="2"/>
  <c r="K10" i="2"/>
  <c r="L9" i="2"/>
  <c r="K9" i="2"/>
  <c r="L8" i="2"/>
  <c r="K8" i="2"/>
  <c r="J7" i="2"/>
  <c r="I7" i="2"/>
  <c r="H7" i="2"/>
  <c r="G7" i="2"/>
  <c r="F7" i="2"/>
  <c r="E7" i="2"/>
  <c r="D7" i="2"/>
  <c r="C7" i="2"/>
  <c r="L6" i="2"/>
  <c r="K6" i="2"/>
  <c r="L5" i="2"/>
  <c r="K5" i="2"/>
  <c r="L4" i="2"/>
  <c r="K4" i="2"/>
  <c r="G27" i="2" l="1"/>
  <c r="K15" i="2"/>
  <c r="L15" i="2"/>
  <c r="F27" i="2"/>
  <c r="L25" i="2"/>
  <c r="H27" i="2"/>
  <c r="K26" i="2"/>
  <c r="K11" i="2"/>
  <c r="K27" i="2" s="1"/>
  <c r="J27" i="2"/>
  <c r="K23" i="2"/>
  <c r="L26" i="2"/>
  <c r="D27" i="2"/>
  <c r="L23" i="2"/>
  <c r="I27" i="2"/>
  <c r="K24" i="2"/>
  <c r="E27" i="2"/>
  <c r="K19" i="2"/>
  <c r="L11" i="2"/>
  <c r="K7" i="2"/>
  <c r="L24" i="2"/>
  <c r="L19" i="2"/>
  <c r="L7" i="2"/>
  <c r="C27" i="2"/>
  <c r="L27" i="2" l="1"/>
  <c r="H18" i="7"/>
  <c r="G18" i="7"/>
  <c r="F18" i="7"/>
  <c r="E18" i="7"/>
  <c r="D18" i="7"/>
  <c r="C18" i="7"/>
  <c r="H17" i="7"/>
  <c r="G17" i="7"/>
  <c r="F17" i="7"/>
  <c r="E17" i="7"/>
  <c r="D17" i="7"/>
  <c r="C17" i="7"/>
  <c r="H16" i="7"/>
  <c r="G16" i="7"/>
  <c r="F16" i="7"/>
  <c r="E16" i="7"/>
  <c r="E19" i="7" s="1"/>
  <c r="D16" i="7"/>
  <c r="D19" i="7" s="1"/>
  <c r="C16" i="7"/>
  <c r="H13" i="7"/>
  <c r="G13" i="7"/>
  <c r="F13" i="7"/>
  <c r="E13" i="7"/>
  <c r="D13" i="7"/>
  <c r="C13" i="7"/>
  <c r="H7" i="7"/>
  <c r="G7" i="7"/>
  <c r="F7" i="7"/>
  <c r="E7" i="7"/>
  <c r="D7" i="7"/>
  <c r="C7" i="7"/>
  <c r="H19" i="7" l="1"/>
  <c r="F19" i="7"/>
  <c r="G19" i="7"/>
  <c r="C19" i="7"/>
  <c r="J23" i="41"/>
  <c r="I23" i="41"/>
  <c r="H23" i="41"/>
  <c r="G23" i="41"/>
  <c r="F23" i="41"/>
  <c r="E23" i="41"/>
  <c r="D23" i="41"/>
  <c r="L23" i="41" s="1"/>
  <c r="C23" i="41"/>
  <c r="L22" i="41"/>
  <c r="K22" i="41"/>
  <c r="L21" i="41"/>
  <c r="L20" i="41"/>
  <c r="K20" i="41"/>
  <c r="J19" i="41"/>
  <c r="I19" i="41"/>
  <c r="H19" i="41"/>
  <c r="G19" i="41"/>
  <c r="F19" i="41"/>
  <c r="E19" i="41"/>
  <c r="D19" i="41"/>
  <c r="C19" i="41"/>
  <c r="L18" i="41"/>
  <c r="K18" i="41"/>
  <c r="L17" i="41"/>
  <c r="L16" i="41"/>
  <c r="K16" i="41"/>
  <c r="J15" i="41"/>
  <c r="I15" i="41"/>
  <c r="H15" i="41"/>
  <c r="G15" i="41"/>
  <c r="F15" i="41"/>
  <c r="E15" i="41"/>
  <c r="D15" i="41"/>
  <c r="C15" i="41"/>
  <c r="L14" i="41"/>
  <c r="K14" i="41"/>
  <c r="L13" i="41"/>
  <c r="L12" i="41"/>
  <c r="K12" i="41"/>
  <c r="J11" i="41"/>
  <c r="I11" i="41"/>
  <c r="H11" i="41"/>
  <c r="G11" i="41"/>
  <c r="F11" i="41"/>
  <c r="E11" i="41"/>
  <c r="D11" i="41"/>
  <c r="C11" i="41"/>
  <c r="K11" i="41" s="1"/>
  <c r="L10" i="41"/>
  <c r="K10" i="41"/>
  <c r="L9" i="41"/>
  <c r="K9" i="41"/>
  <c r="L8" i="41"/>
  <c r="K8" i="41"/>
  <c r="J7" i="41"/>
  <c r="I7" i="41"/>
  <c r="H7" i="41"/>
  <c r="G7" i="41"/>
  <c r="F7" i="41"/>
  <c r="E7" i="41"/>
  <c r="D7" i="41"/>
  <c r="C7" i="41"/>
  <c r="L6" i="41"/>
  <c r="K6" i="41"/>
  <c r="L5" i="41"/>
  <c r="K5" i="41"/>
  <c r="L4" i="41"/>
  <c r="K4" i="41"/>
  <c r="L11" i="41" l="1"/>
  <c r="K23" i="41"/>
  <c r="K7" i="41"/>
  <c r="K19" i="41"/>
  <c r="L19" i="41"/>
  <c r="K15" i="41"/>
  <c r="L7" i="41"/>
  <c r="L15" i="41"/>
</calcChain>
</file>

<file path=xl/comments1.xml><?xml version="1.0" encoding="utf-8"?>
<comments xmlns="http://schemas.openxmlformats.org/spreadsheetml/2006/main">
  <authors>
    <author>Jozef Jurkovič</author>
  </authors>
  <commentList>
    <comment ref="E6" authorId="0" shapeId="0">
      <text>
        <r>
          <rPr>
            <b/>
            <sz val="8"/>
            <color indexed="81"/>
            <rFont val="Tahoma"/>
            <family val="2"/>
            <charset val="238"/>
          </rPr>
          <t>Výberové konania, v ktorých sa uzatvoríl pracovný pomer na dobu neurčitú (resp. do 70 rokov veku) sa pri výpočte priemeru nezohľadnia.</t>
        </r>
      </text>
    </comment>
  </commentList>
</comments>
</file>

<file path=xl/sharedStrings.xml><?xml version="1.0" encoding="utf-8"?>
<sst xmlns="http://schemas.openxmlformats.org/spreadsheetml/2006/main" count="5275" uniqueCount="1846">
  <si>
    <t>Tabuľková príloha
k výročnej správe o činnosti vysokej školy za rok 2021</t>
  </si>
  <si>
    <t>Vysoká škola:</t>
  </si>
  <si>
    <t>Zoznam tabuliek</t>
  </si>
  <si>
    <t>Tabuľka č. 1:</t>
  </si>
  <si>
    <t>Počet študentov vysokej školy k 31. 10. 2021</t>
  </si>
  <si>
    <t>Tabuľka č. 1a:</t>
  </si>
  <si>
    <t>Vývoj počtu študentov (stav k 31. 10. daného roka)</t>
  </si>
  <si>
    <t>Tabuľka č. 2</t>
  </si>
  <si>
    <t>Počet študentov, ktorí riadne skončili štúdium v akademickom roku 2020/2021</t>
  </si>
  <si>
    <t>Tabuľka č.3a:</t>
  </si>
  <si>
    <t>Prijímacie konanie na študijné programy v prvom stupni a v spojenom prvom a druhom stupni v roku 2021</t>
  </si>
  <si>
    <t>Tabuľka č.3b:</t>
  </si>
  <si>
    <t>Prijímacie konanie na študijné programy v druhom stupni v roku 2021</t>
  </si>
  <si>
    <t>Tabuľka č.3c:</t>
  </si>
  <si>
    <t>Prijímacie konanie na študijné programy v treťom stupni v roku 2021</t>
  </si>
  <si>
    <t>Tabuľka č. 4:</t>
  </si>
  <si>
    <t>Počet študentov uhrádzajúcich školné (ak. rok 2020/2021)</t>
  </si>
  <si>
    <t>Tabuľka č. 5:</t>
  </si>
  <si>
    <t>Podiel riadne skončených štúdií na celkovom počte začatých štúdií v danom akademickom roku k 31. 12. 2021</t>
  </si>
  <si>
    <t>Tabuľka č. 6:</t>
  </si>
  <si>
    <t>Prehľad akademických mobilít - študenti v akademickom roku 2020/2021 a porovnanie s akademickým rokom 2019/2020</t>
  </si>
  <si>
    <t>Tabuľka č. 7:</t>
  </si>
  <si>
    <t>Zoznam predložených návrhov na vymenovanie za profesora v roku 2021</t>
  </si>
  <si>
    <t>Tabuľka č. 8:</t>
  </si>
  <si>
    <t>Zoznam vymenovaných docentov za rok 2021</t>
  </si>
  <si>
    <t>Tabuľka č. 9:</t>
  </si>
  <si>
    <t>Výberové konania na miesta vysokoškolských učiteľov uskutočnené v roku 2021</t>
  </si>
  <si>
    <t>Tabuľka č. 10:</t>
  </si>
  <si>
    <t>Kvalifikačná štruktúra vysokoškolských učiteľov</t>
  </si>
  <si>
    <t>Tabuľka č. 11:</t>
  </si>
  <si>
    <t>Prehľad akademických mobilít - zamestnanci v akademickom roku 2020/2021 a porovnanie s akademickým rokom 2019/2020</t>
  </si>
  <si>
    <t>Tabuľka č. 12:</t>
  </si>
  <si>
    <t>Informácie o záverečných prácach a rigoróznych prácach predložených na obhajobu v roku 2021</t>
  </si>
  <si>
    <t>Tabuľka č. 13:</t>
  </si>
  <si>
    <t>Tabuľka č. 14:</t>
  </si>
  <si>
    <t>Tabuľka č. 15:</t>
  </si>
  <si>
    <t xml:space="preserve">Zoznam akreditovaných študijných programov k 31. 12. 2021
</t>
  </si>
  <si>
    <t>Tabuľka č. 16:</t>
  </si>
  <si>
    <t>Zoznam študijných programov - odňatie priznaného práva, skončenie platnosti priznaného práva alebo zrušenie študijného programu v roku 2021</t>
  </si>
  <si>
    <t>Tabuľka č. 17:</t>
  </si>
  <si>
    <t>Zoznam udelených akreditácií  habilitačného konania a inauguračného konania  k 31. 12. 2021</t>
  </si>
  <si>
    <t>Tabuľka č. 18:</t>
  </si>
  <si>
    <t>Zoznam odňatých akreditácií habilitačného konania a inauguračného konania v roku 2021</t>
  </si>
  <si>
    <t>Tabuľka č. 19:</t>
  </si>
  <si>
    <t>Finančné prostriedky na výskumné projekty získané v roku 2021</t>
  </si>
  <si>
    <t>Tabuľka č. 20:</t>
  </si>
  <si>
    <t>Finančné prostriedky na ostatné (nevýskumné) projekty získané v roku 2021</t>
  </si>
  <si>
    <t>Tabuľka č. 21:</t>
  </si>
  <si>
    <t>Prehľad umeleckej činnosti vysokej školy za rok 2021</t>
  </si>
  <si>
    <t>Tabuľka č. 1: Počet študentov vysokej školy k 31. 10. 2021</t>
  </si>
  <si>
    <t>Vysoká škola</t>
  </si>
  <si>
    <t>Stupeň                        štúdia</t>
  </si>
  <si>
    <t>Denná forma</t>
  </si>
  <si>
    <t>Externá forma</t>
  </si>
  <si>
    <t>Spolu</t>
  </si>
  <si>
    <t>občania SR</t>
  </si>
  <si>
    <t>z toho ženy</t>
  </si>
  <si>
    <t>cudzinci</t>
  </si>
  <si>
    <t>spolu</t>
  </si>
  <si>
    <t>spolu podľa stupňov</t>
  </si>
  <si>
    <t xml:space="preserve">spolu vysoká škola </t>
  </si>
  <si>
    <t>1+2 - študijné programy podľa § 53 ods. 3 zákona</t>
  </si>
  <si>
    <t>Tabuľka č. 1a: Vývoj počtu študentov (stav k 31.10. daného roka)</t>
  </si>
  <si>
    <t>Stupeň</t>
  </si>
  <si>
    <t>V dennej aj v externej forme spolu</t>
  </si>
  <si>
    <t>Tabuľka č. 2: Počet študentov, ktorí riadne skončili štúdium v akademickom roku 2020/2021</t>
  </si>
  <si>
    <t>Stupeň štúdia</t>
  </si>
  <si>
    <t>Spolu podľa stupňov</t>
  </si>
  <si>
    <t>Študijný odbor</t>
  </si>
  <si>
    <t>Plánovaný počet</t>
  </si>
  <si>
    <t>Počet prihlášok</t>
  </si>
  <si>
    <t>Účasť</t>
  </si>
  <si>
    <t>Prijatie</t>
  </si>
  <si>
    <t>Zápis</t>
  </si>
  <si>
    <t>Prihlášky/ plán</t>
  </si>
  <si>
    <t>Prijatie/                účasť</t>
  </si>
  <si>
    <t>Zápis/            prijatie</t>
  </si>
  <si>
    <t xml:space="preserve">Zápis/                  plán           </t>
  </si>
  <si>
    <t>% z celkového počtu prihlášok</t>
  </si>
  <si>
    <t>% z celkového počtu účasti</t>
  </si>
  <si>
    <t>% z celkového počtu prijatia</t>
  </si>
  <si>
    <t>% z celkového počtu zápisov</t>
  </si>
  <si>
    <t>Z toho počet absolventov svojej vysokej školy</t>
  </si>
  <si>
    <t>Z toho počet uchádzačov, ktorí získali vzdelanie nižšieho stupňa v zahraničí</t>
  </si>
  <si>
    <t>Tabuľka č. 4: Počet študentov uhrádzajúcich školné (ak. rok 2020/2021)</t>
  </si>
  <si>
    <t>Forma štúdia</t>
  </si>
  <si>
    <t>Počet študentov</t>
  </si>
  <si>
    <t>Počty študentov</t>
  </si>
  <si>
    <t>Počet žiadostí o zníženie školného</t>
  </si>
  <si>
    <t>Počet žiadostí o odpustenie školného</t>
  </si>
  <si>
    <t>z toho počet študentov,</t>
  </si>
  <si>
    <t>stupeň</t>
  </si>
  <si>
    <t>ktorým vznikla v ak. roku 2020/2021 povinnosť uhradiť školné</t>
  </si>
  <si>
    <t>ktorým vznikla povinnosť uhradiť školné v externej forme</t>
  </si>
  <si>
    <t>ktorým vznikla povinnosť uhradiť školné za prekročenie štandardnej dĺžky štúdia</t>
  </si>
  <si>
    <t>ktorým vznikla povinnosť uhradiť školné za štúdium v študijnom programe uskutočňovanom výlučne v inom ako štátnom jazyku</t>
  </si>
  <si>
    <t>ktorým bolo školné znížené</t>
  </si>
  <si>
    <t>ktorým bolo školné odpustené</t>
  </si>
  <si>
    <t>Spolu denná forma</t>
  </si>
  <si>
    <t>Spolu externá forma</t>
  </si>
  <si>
    <t>obe formy spolu</t>
  </si>
  <si>
    <t>Tabuľka č. 5: Podiel riadne skončených štúdií na celkovom počte začatých štúdií v danom akademickom roku k 31.12.2021</t>
  </si>
  <si>
    <t>Akademický rok začatia štúdia</t>
  </si>
  <si>
    <t>Stupeň dosiahnutého vzdelania</t>
  </si>
  <si>
    <t>2020 / 2021</t>
  </si>
  <si>
    <t>2019 / 2020</t>
  </si>
  <si>
    <t>2018 / 2019</t>
  </si>
  <si>
    <t>2017 / 2018</t>
  </si>
  <si>
    <t>2016 / 2017</t>
  </si>
  <si>
    <t>2015 / 2016</t>
  </si>
  <si>
    <t>Tabuľka č. 6: Prehľad akademických mobilít - študenti v akademickom roku 2020/2021 a porovnanie s akademickým rokom 2019/2020</t>
  </si>
  <si>
    <t>V roku 2020/2021</t>
  </si>
  <si>
    <t>Fakulta</t>
  </si>
  <si>
    <t>Fyzický počet vyslaných študentov</t>
  </si>
  <si>
    <t>Počet osobomesiacov vyslaných študentov</t>
  </si>
  <si>
    <t>Fyzický počet prijatých študentov</t>
  </si>
  <si>
    <t>Počet osobomesiacov, prijatých študentov</t>
  </si>
  <si>
    <t>programy ES</t>
  </si>
  <si>
    <t>NŠP</t>
  </si>
  <si>
    <t>iné (CEEPUS, NIL, ..)</t>
  </si>
  <si>
    <t>V roku 2019/2020</t>
  </si>
  <si>
    <t>Rozdiel</t>
  </si>
  <si>
    <t xml:space="preserve">Rozdiel v % </t>
  </si>
  <si>
    <t>Tabuľka č. 7: Zoznam predložených návrhov na vymenovanie za profesora v roku 2021</t>
  </si>
  <si>
    <t>P.č.</t>
  </si>
  <si>
    <t>Meno a priezvisko</t>
  </si>
  <si>
    <t>Odbor habilitačného konania a inauguračného konania</t>
  </si>
  <si>
    <t>Dátum začiatku konania</t>
  </si>
  <si>
    <t>Dátum predloženia ministrovi</t>
  </si>
  <si>
    <t>Zamestnanec vysokej školy (áno/nie)</t>
  </si>
  <si>
    <t>Inauguračné konanie</t>
  </si>
  <si>
    <t>V tom počet žiadostí mimo vysokej školy</t>
  </si>
  <si>
    <t>Počet neskončených konaní: stav k 1.1.2021</t>
  </si>
  <si>
    <t>Počet neskončených konaní: stav k 31.12.2021</t>
  </si>
  <si>
    <t>Počet riadne skončených konaní k 31.12.2021</t>
  </si>
  <si>
    <t>Počet inak skončených konaní</t>
  </si>
  <si>
    <t xml:space="preserve"> - zamietnutie</t>
  </si>
  <si>
    <t xml:space="preserve"> - stiahnutie</t>
  </si>
  <si>
    <t xml:space="preserve"> - iné (smrť, odňatie práva a pod.)</t>
  </si>
  <si>
    <t>Celkový počet predložených návrhov</t>
  </si>
  <si>
    <t>Priemerný vek uchádzačov</t>
  </si>
  <si>
    <t>Tabuľka č. 8: Zoznam vymenovaných docentov za rok 2021</t>
  </si>
  <si>
    <t>Dátum udelenia titulu</t>
  </si>
  <si>
    <t>Habilitačné konanie</t>
  </si>
  <si>
    <t>Celkový počet vymenovaných docentov</t>
  </si>
  <si>
    <t>Priemerný vek</t>
  </si>
  <si>
    <t>Tabuľka č. 9: Výberové konania na miesta vysokoškolských učiteľov uskutočnené v roku 2021</t>
  </si>
  <si>
    <t>Funkcia</t>
  </si>
  <si>
    <t>Počet výberových konaní</t>
  </si>
  <si>
    <t>Priemerný počet uchádzačov na obsadenie pozície</t>
  </si>
  <si>
    <t>Priemerný počet uchádzačov, ktorí v čase výberového konania neboli v pracovnom pomere s vysokou školou</t>
  </si>
  <si>
    <t>Priemerná dĺžka uzatvorenia pracovnej zmluvy na dobu určitú</t>
  </si>
  <si>
    <t>Počet zmlúv uzatvorených na dobu neurčitú</t>
  </si>
  <si>
    <t>Počet konaní bez uzatvorenia zmluvy</t>
  </si>
  <si>
    <t>Počet konaní, do ktorých sa neprihlásil žiaden uchádzač</t>
  </si>
  <si>
    <t>Počet konaní, kde bol prihlásený vš učiteľ, ktorý opätovne obsadil to isté miesto</t>
  </si>
  <si>
    <t>Profesora</t>
  </si>
  <si>
    <t>Docenta</t>
  </si>
  <si>
    <t>Ostatné</t>
  </si>
  <si>
    <t>Počet miest obsadených bez výberového konania</t>
  </si>
  <si>
    <t>Zamestnanec</t>
  </si>
  <si>
    <t>Fyzický počet</t>
  </si>
  <si>
    <t>Prepočítaný počet</t>
  </si>
  <si>
    <t>VŠ učiteľ nad 70 rokov</t>
  </si>
  <si>
    <t>Ostatní</t>
  </si>
  <si>
    <t>Počet obsadených funkčných miest docenta a profesora osobami bez príslušného vedecko-pedagogického titulu alebo bez umelecko-pedagogického titulu podľa § 77 ods. 2 zákona</t>
  </si>
  <si>
    <t>Funkčné miesto</t>
  </si>
  <si>
    <t>Počet</t>
  </si>
  <si>
    <t>Docent</t>
  </si>
  <si>
    <t>Profesor</t>
  </si>
  <si>
    <t>Tabuľka č. 10: Kvalifikačná štruktúra vysokoškolských učiteľov</t>
  </si>
  <si>
    <t>Evidenčný prepočítaný počet vysokoškolských učiteľov k 31. 10. 2021</t>
  </si>
  <si>
    <t>Profesori, docenti s DrSc.</t>
  </si>
  <si>
    <t>Docenti, bez DrSc.</t>
  </si>
  <si>
    <t>Ostatní učitelia s DrSc.</t>
  </si>
  <si>
    <t>Ostatní učitelia s PhD, CSc.</t>
  </si>
  <si>
    <t>Ostatní učitelia bez vedeckej hodnosti</t>
  </si>
  <si>
    <t>Podiel v %</t>
  </si>
  <si>
    <t>Rozdiel 2021 - 2020</t>
  </si>
  <si>
    <t>Rozdiel v % 2021 - 2020</t>
  </si>
  <si>
    <t>Pozn.: Percentuálny podiel  v jednotlivých kategóriách žien je z celkového počtu žien</t>
  </si>
  <si>
    <t>Tabuľka č. 11: Prehľad akademických mobilít - zamestnanci v akademickom roku 2020/2021 a porovnanie s akademickým rokom 2019/2020</t>
  </si>
  <si>
    <t>Fyzický počet vyslaných zamestnancov</t>
  </si>
  <si>
    <t>Počet osobodní vyslaných zamestnancov</t>
  </si>
  <si>
    <t>Fyzický počet prijatých zamestnancov</t>
  </si>
  <si>
    <t>Počet osobodní, prijatých zamestnancov</t>
  </si>
  <si>
    <t>rozdiel</t>
  </si>
  <si>
    <t xml:space="preserve">rozdiel v % </t>
  </si>
  <si>
    <t>Tabuľka č. 12: Informácie o záverečných prácach a rigoróznych prácach predložených na obhajobu v roku 2021</t>
  </si>
  <si>
    <t>Záverečná práca</t>
  </si>
  <si>
    <t>Počet predložených záverečných prác</t>
  </si>
  <si>
    <t>z toho počet prác predložených ženami</t>
  </si>
  <si>
    <t>Počet obhájených prác</t>
  </si>
  <si>
    <t>Fyzický počet vedúcich záverečných prác</t>
  </si>
  <si>
    <t>Fyzický počet vedúcich záverečných prác bez PhD.</t>
  </si>
  <si>
    <t>Fyzický počet vedúcich záverečných prác (odborníci z praxe)</t>
  </si>
  <si>
    <t>Bakalárska</t>
  </si>
  <si>
    <t>Diplomová</t>
  </si>
  <si>
    <t xml:space="preserve">Dizertačná </t>
  </si>
  <si>
    <t>Rigorózna</t>
  </si>
  <si>
    <t>Tabuľka č. 13: Publikačná činnosť vysokej školy za rok 2021 a porovnanie s rokom 2020</t>
  </si>
  <si>
    <t>V roku 2021</t>
  </si>
  <si>
    <t>Kategória
fakulta</t>
  </si>
  <si>
    <t>AAA, AAB,
 ABA, ABB</t>
  </si>
  <si>
    <t>ACA, ACB, BAA, BAB, BCB, BCI, EAI, CAA, CAB, EAJ</t>
  </si>
  <si>
    <t>FAI</t>
  </si>
  <si>
    <t>ADC, BDC</t>
  </si>
  <si>
    <t>ADD, BDD</t>
  </si>
  <si>
    <t>CDC, CDD</t>
  </si>
  <si>
    <t>ADM, ADN, AEM, AEN</t>
  </si>
  <si>
    <t>BDM, BDN, CBA, CBB</t>
  </si>
  <si>
    <t>V roku 2020</t>
  </si>
  <si>
    <t>Rozdiel v %</t>
  </si>
  <si>
    <t>Tabuľka č. 14: Umelecká činnosť vysokej školy za rok 2021 a porovnanie s rokom 2020</t>
  </si>
  <si>
    <t>Kategória fakulta</t>
  </si>
  <si>
    <t>Z**</t>
  </si>
  <si>
    <t>Y**</t>
  </si>
  <si>
    <t>X**</t>
  </si>
  <si>
    <t xml:space="preserve">Tabuľka č. 15: Zoznam akreditovaných študijných programov k 31. 12. 2021
</t>
  </si>
  <si>
    <t>1. stupeň</t>
  </si>
  <si>
    <t>Študijný program</t>
  </si>
  <si>
    <t>Forma</t>
  </si>
  <si>
    <t>Jazyky</t>
  </si>
  <si>
    <t>Skratka titulu</t>
  </si>
  <si>
    <t>2. stupeň</t>
  </si>
  <si>
    <t>3. stupeň</t>
  </si>
  <si>
    <t>Tabuľka č. 16: Zoznam študijných programov - odňatie priznaného práva, skončenie platnosti priznaného práva alebo zrušenie študijného programu v roku 2021</t>
  </si>
  <si>
    <t>Dátum odňatia práva, skončenia platnosti práva alebo zrušenia študijného programu</t>
  </si>
  <si>
    <t>Tabuľka č. 17: Zoznam udelených akreditácií  habilitačného konania a inauguračného konania k 31.12.2021</t>
  </si>
  <si>
    <t xml:space="preserve">Odbor habilitačného konania a inauguračného konania </t>
  </si>
  <si>
    <t>Tabuľka č. 18: Zoznam odňatých akreditácií habilitačného konania a inauguračného konania v roku 2021</t>
  </si>
  <si>
    <t xml:space="preserve">Dátum odňatia </t>
  </si>
  <si>
    <t>Tabuľka č. 19: Finančné prostriedky na výskumné projekty získané v roku 2021</t>
  </si>
  <si>
    <t>P. č.</t>
  </si>
  <si>
    <t>Poskytovateľ finančých prostriedkov (grantová agentúra, objednávateľ)</t>
  </si>
  <si>
    <t>Grant (G)/objednávka (O)</t>
  </si>
  <si>
    <t>Domáce (D)/zahraničné (Z)</t>
  </si>
  <si>
    <t>Číslo/
identifikácia projektu</t>
  </si>
  <si>
    <t xml:space="preserve">Priezvisko, meno 
a tituly zodpovedného riešiteľa projektu </t>
  </si>
  <si>
    <t xml:space="preserve">Názov projektu </t>
  </si>
  <si>
    <t>Obdobie riešenia projektu (od - do)</t>
  </si>
  <si>
    <t>Objem dotácie/finančných prostriedkov prijatých VŠ 
na jej účet 
v období od 1.1. do 31.12.
v eur
v kategórii BV</t>
  </si>
  <si>
    <t>Objem dotácie/finančných prostriedkov prijatých VŠ 
na jej účet 
v období od 1.1. do 31.12.
v eur
v kategórii KV</t>
  </si>
  <si>
    <t>Poznámky
a doplňujúce informácie</t>
  </si>
  <si>
    <t>Tabuľka č. 20: Finančné prostriedky na ostatné (nevýskumné) projekty získané v roku 2021</t>
  </si>
  <si>
    <t>Tabuľka č. 21: Prehľad umeleckej činnosti vysokej školy za rok 2021</t>
  </si>
  <si>
    <t>Kategória výkonu</t>
  </si>
  <si>
    <t>Autor</t>
  </si>
  <si>
    <t>Názov projektu/umeleckého výkonu</t>
  </si>
  <si>
    <t>Miesto realizácie</t>
  </si>
  <si>
    <t>Termín realizácie</t>
  </si>
  <si>
    <t>Počet cudzincov, ktorí uhrádzajú školné</t>
  </si>
  <si>
    <t>Tabuľka č. 22:</t>
  </si>
  <si>
    <t>Rozhodnutia o neplatnosti štátnej skúšky alebo jej časti</t>
  </si>
  <si>
    <t>Rozhodnutia o neplatnosti rigoróznej skúšky alebo jej časti</t>
  </si>
  <si>
    <t>Rozhodnutia o odňatí vedecko-pedagogického alebo umelecko-pedagogického titulu docent</t>
  </si>
  <si>
    <t>Počet rozhodnutí</t>
  </si>
  <si>
    <t xml:space="preserve">Študijný odbor </t>
  </si>
  <si>
    <t>Rozhodnutia o podaní návrhu na odvolanie profesora</t>
  </si>
  <si>
    <t>Počet fyzických osôb, ktoré sa vzdali akademického titulu</t>
  </si>
  <si>
    <t>Študijný program štátnej skúšky</t>
  </si>
  <si>
    <t>Študijný odbor rigoróznej skúšky</t>
  </si>
  <si>
    <t>Počet fyzických osôb</t>
  </si>
  <si>
    <t>Prehľad odoberania vysokoškolských titulov, návrhov na odvolanie profesora, zneplatnenia štátnej alebo rigoróznej skúšky a vzdaní sa akademického titulu za rok 2021</t>
  </si>
  <si>
    <t>Tabuľka č. 22: Prehľad odoberania vysokoškolských titulov, návrhov na odvolanie profesora, zneplatnenia štátnej alebo rigoróznej skúšky a vzdaní sa akademického titulu za rok 2021</t>
  </si>
  <si>
    <t>Publikačná činnosť vysokej školy za rok 2021 a porovnanie s rokom 2020</t>
  </si>
  <si>
    <t>Umelecká činnosť vysokej školy za rok 2021 a porovnanie s rokom 2020</t>
  </si>
  <si>
    <t>FPV</t>
  </si>
  <si>
    <t>FPV spolu</t>
  </si>
  <si>
    <t>FSVaZ</t>
  </si>
  <si>
    <t>FSVaZ spolu</t>
  </si>
  <si>
    <t>FSŠ</t>
  </si>
  <si>
    <t>FSŠ spolu</t>
  </si>
  <si>
    <t>FF</t>
  </si>
  <si>
    <t>FF spolu</t>
  </si>
  <si>
    <t>PF</t>
  </si>
  <si>
    <t>PF spolu</t>
  </si>
  <si>
    <t>UKF spolu</t>
  </si>
  <si>
    <t>bezpečnostné vedy</t>
  </si>
  <si>
    <t>biológia</t>
  </si>
  <si>
    <t>ekologické a environmentálne vedy</t>
  </si>
  <si>
    <t>filológia</t>
  </si>
  <si>
    <t>filozofia</t>
  </si>
  <si>
    <t>fyzika</t>
  </si>
  <si>
    <t>historické vedy</t>
  </si>
  <si>
    <t>informatika</t>
  </si>
  <si>
    <t>matematika</t>
  </si>
  <si>
    <t>mediálne a komunikačné štúdiá</t>
  </si>
  <si>
    <t>politické vedy</t>
  </si>
  <si>
    <t>sociálna práca</t>
  </si>
  <si>
    <t>učiteľstvo a pedagogické vedy</t>
  </si>
  <si>
    <t>vedy o umení a kultúre</t>
  </si>
  <si>
    <t>vedy o zemi</t>
  </si>
  <si>
    <t>ekonómia a manažment</t>
  </si>
  <si>
    <t>ošetrovateľstvo</t>
  </si>
  <si>
    <t>psychológia</t>
  </si>
  <si>
    <t>sociológia a sociálna antropológia</t>
  </si>
  <si>
    <t>vedy o športe</t>
  </si>
  <si>
    <t>P</t>
  </si>
  <si>
    <t>denná</t>
  </si>
  <si>
    <t>externá</t>
  </si>
  <si>
    <t>1</t>
  </si>
  <si>
    <t>2</t>
  </si>
  <si>
    <t>3</t>
  </si>
  <si>
    <t>teológia</t>
  </si>
  <si>
    <t>vedy o Zemi</t>
  </si>
  <si>
    <t>zdravotnícke vedy</t>
  </si>
  <si>
    <t>Peter Mikuláš</t>
  </si>
  <si>
    <t>masmediálne štúdiá</t>
  </si>
  <si>
    <t>áno</t>
  </si>
  <si>
    <t>Martin Hetényi</t>
  </si>
  <si>
    <t>história</t>
  </si>
  <si>
    <t>Peter Urban</t>
  </si>
  <si>
    <t>ochrana a využívanie krajiny</t>
  </si>
  <si>
    <t>nie</t>
  </si>
  <si>
    <t>Zita Izakovičová</t>
  </si>
  <si>
    <t>Ivana Tureková</t>
  </si>
  <si>
    <t>odborová didaktika</t>
  </si>
  <si>
    <t>Boris Michalík</t>
  </si>
  <si>
    <t>kulturológia</t>
  </si>
  <si>
    <t>Ildikó Vančo</t>
  </si>
  <si>
    <t>cudzie jazyky a kultúry</t>
  </si>
  <si>
    <t>Gabriela Petres</t>
  </si>
  <si>
    <t>Elena Kováčiková</t>
  </si>
  <si>
    <t>prekladateľstvo a tlmočníctvo</t>
  </si>
  <si>
    <t>Emília Perez</t>
  </si>
  <si>
    <t>pedagogika</t>
  </si>
  <si>
    <t>Martina Kosturková</t>
  </si>
  <si>
    <t>archeológia</t>
  </si>
  <si>
    <t>Dominik Repka</t>
  </si>
  <si>
    <t>teória literatúry a dejiny konkrétnych národných literatúr</t>
  </si>
  <si>
    <t>Veronika Rácová</t>
  </si>
  <si>
    <t>Miroslav Palárik</t>
  </si>
  <si>
    <t>Martin Husár</t>
  </si>
  <si>
    <t>pedagogická, poradenská a školská psychológia</t>
  </si>
  <si>
    <t>Marta Zaťková</t>
  </si>
  <si>
    <t>teória vyučovania matematiky</t>
  </si>
  <si>
    <t>Dušan Vallo</t>
  </si>
  <si>
    <t>Lucia Rumanová</t>
  </si>
  <si>
    <t>Vladimíra Mondočková</t>
  </si>
  <si>
    <t>Ivan Rác</t>
  </si>
  <si>
    <t>Vincent Sedlák</t>
  </si>
  <si>
    <t xml:space="preserve">nie </t>
  </si>
  <si>
    <t>Martina Slámová</t>
  </si>
  <si>
    <t>Dalibor Gonda</t>
  </si>
  <si>
    <t>Ján Stebila</t>
  </si>
  <si>
    <t>Oľga Wrede</t>
  </si>
  <si>
    <t>Katarína Gabašová</t>
  </si>
  <si>
    <t>Michal Baláž</t>
  </si>
  <si>
    <t>Patrik Mészáros</t>
  </si>
  <si>
    <t>estetika</t>
  </si>
  <si>
    <t>Klement Mitterpach</t>
  </si>
  <si>
    <t>Mária Lalinská</t>
  </si>
  <si>
    <t>Jitka Rožňová</t>
  </si>
  <si>
    <t xml:space="preserve">9/2017 - 2/2021 </t>
  </si>
  <si>
    <t xml:space="preserve">Using a GAmes approach to TEach children about discriminatory BULLying (GATE-BULL) </t>
  </si>
  <si>
    <t>Rosinský Rastislav, doc. PhDr., PhD.</t>
  </si>
  <si>
    <t>2017-1-UK01-KA201-036611</t>
  </si>
  <si>
    <t>Z</t>
  </si>
  <si>
    <t>G</t>
  </si>
  <si>
    <t xml:space="preserve">ERASMUS+ </t>
  </si>
  <si>
    <t xml:space="preserve">9/2019 - 8/2022 </t>
  </si>
  <si>
    <t xml:space="preserve">3D printing support service for innovative citizens </t>
  </si>
  <si>
    <t>Koprda Štefan, doc. Ing., PhD.</t>
  </si>
  <si>
    <t>2019-1-IE02-KA203-000693</t>
  </si>
  <si>
    <t>9/2018 - 8/2021</t>
  </si>
  <si>
    <t xml:space="preserve">Work-based Learning in Future IT Professionals Education </t>
  </si>
  <si>
    <t xml:space="preserve">Drlík Martin, doc. Mgr., PhD. </t>
  </si>
  <si>
    <t>2018-1-SK01-KA203-046382</t>
  </si>
  <si>
    <t xml:space="preserve">ERASMUS+  </t>
  </si>
  <si>
    <t xml:space="preserve">1/2021 - 6/2023 </t>
  </si>
  <si>
    <t xml:space="preserve">Biodiversity and Infrastructure Synergies and Opportunities for European transport Networks - BISON </t>
  </si>
  <si>
    <t xml:space="preserve">Petrovič František, prof. RNDr., PhD. </t>
  </si>
  <si>
    <t>ZML-2020/1-817:191006</t>
  </si>
  <si>
    <t>Horizon 2021</t>
  </si>
  <si>
    <t xml:space="preserve">1/2020 - 12/2022 </t>
  </si>
  <si>
    <t xml:space="preserve">Social and innovative platform on cultural tourism and its potential towards deepening Europeanisation (SPOT) </t>
  </si>
  <si>
    <t xml:space="preserve">Kramáreková Hilda, RNDr., PhD. </t>
  </si>
  <si>
    <t>H2020-870644</t>
  </si>
  <si>
    <t>Horizon 2020</t>
  </si>
  <si>
    <t xml:space="preserve">2/2020 - 1/2021 </t>
  </si>
  <si>
    <t xml:space="preserve">Výskum a vývoj vzdelávania špecialistov v oblasti riadiacich systémov v priemyselnej automatizácii </t>
  </si>
  <si>
    <t xml:space="preserve">Kuna Peter, Mgr., PhD. </t>
  </si>
  <si>
    <t>ZML-2020 /1-43:191006</t>
  </si>
  <si>
    <t>D</t>
  </si>
  <si>
    <t>O</t>
  </si>
  <si>
    <t xml:space="preserve">Constellium Extrusion Levice, s.r.o.  </t>
  </si>
  <si>
    <t>6/2021 - 6/2021</t>
  </si>
  <si>
    <t>Letná škola audiovizuálneho prekladu 2021</t>
  </si>
  <si>
    <t>Perez Emília, doc. Mgr., PhD.</t>
  </si>
  <si>
    <t>ZML-2021/1-340:191006</t>
  </si>
  <si>
    <t xml:space="preserve">LITA, autorská spoločnosť  </t>
  </si>
  <si>
    <t xml:space="preserve">9/2020 - 12/2021 </t>
  </si>
  <si>
    <t xml:space="preserve">Mestská zeleň Košice </t>
  </si>
  <si>
    <t>Petluš Peter, RNDr., PhD.</t>
  </si>
  <si>
    <t>1-602:191006</t>
  </si>
  <si>
    <t xml:space="preserve">Ateliér Dobrucká </t>
  </si>
  <si>
    <t xml:space="preserve">8/2021 - 3/2022 </t>
  </si>
  <si>
    <t>Biomonitoring areálu závodu JLR 2</t>
  </si>
  <si>
    <t xml:space="preserve">Baláž Ivan, prof. Mgr., PhD. </t>
  </si>
  <si>
    <t>ZML-2021/1-591:191006</t>
  </si>
  <si>
    <t xml:space="preserve">Jaguar Land Rover Slovakia </t>
  </si>
  <si>
    <t xml:space="preserve">5/2019 - 2/2021 </t>
  </si>
  <si>
    <t xml:space="preserve">Biomonitoring areálu závodu JLR </t>
  </si>
  <si>
    <t>ZML-2019/1-437:191006</t>
  </si>
  <si>
    <t xml:space="preserve">9/2018 - 12/2021 </t>
  </si>
  <si>
    <t xml:space="preserve">Monitoring vplyvu projektu na ekosystémové funkcie (Aktivita D.4 v rámci projektu LIFE14 NAT/SK/001306 Obnova a manažment dunajských lužných biotopov) </t>
  </si>
  <si>
    <t>Mederly Peter, doc. RNDr., PhD.</t>
  </si>
  <si>
    <t>ZML-2018/1-743:191006</t>
  </si>
  <si>
    <t xml:space="preserve">EU LIFE program </t>
  </si>
  <si>
    <t xml:space="preserve">6/2018 - 6/2021 </t>
  </si>
  <si>
    <t>Spracovanie vybraných kapitol analytickej, syntézovej a návrhovej časti Regionálneho územného systému ekologickej stability (RÚSES) pre vybrané okresy (DS, GA, HC, NR, SA, TO)</t>
  </si>
  <si>
    <t>01/2018/SUB 03</t>
  </si>
  <si>
    <t>Slovenská agentúra životného prostredia</t>
  </si>
  <si>
    <t xml:space="preserve">1/2020 - 6/2023 </t>
  </si>
  <si>
    <t>Údajová a vedomostná podpora pre systémy rozhodovania a strategického plánovania v oblasti adaptácie poľnohospodárskej krajiny na klimatické zmeny a minimalizáciu degradácie poľnohospodárskych pôd</t>
  </si>
  <si>
    <t>052/2020/OPII/VA</t>
  </si>
  <si>
    <t xml:space="preserve">Výskumná agentúra </t>
  </si>
  <si>
    <t>1/2021 - 12/2023</t>
  </si>
  <si>
    <t>Elektronická podpora pregraduálnej prípravy študentov učiteľstva v oblasti triedneho manažmentu - tvorba webového portálu a vysokoškolskej učebnice</t>
  </si>
  <si>
    <t>Pisoňová Mária, prof. PaedDr., PhD.</t>
  </si>
  <si>
    <t>066UK-4/2021</t>
  </si>
  <si>
    <t>KEGA</t>
  </si>
  <si>
    <t>Pedagogická interpretácia hudobného diela</t>
  </si>
  <si>
    <t>Blažeková Miroslava, PhDr., PhD.</t>
  </si>
  <si>
    <t>029UKF-4/2021</t>
  </si>
  <si>
    <t>5/2021 - 12/2023</t>
  </si>
  <si>
    <t>Vývoj pokročilých funkcií hudobno-vzdelávacieho softvéru Albrechtic</t>
  </si>
  <si>
    <t>Brezina Pavol, doc. Mgr., PhD.</t>
  </si>
  <si>
    <t>025UKF-4/2021</t>
  </si>
  <si>
    <t>Zdravie, s ním súvisiace správanie adolescentov a možnosti prevencie pred civilizačnými ochoreniami</t>
  </si>
  <si>
    <t>Halmová Nora, doc. PaedDr., PhD.</t>
  </si>
  <si>
    <t>020UKF-4/2021</t>
  </si>
  <si>
    <t>6/2021 - 12/2023</t>
  </si>
  <si>
    <t>(e-)Prevencia kyberagresie u generácie Z</t>
  </si>
  <si>
    <t>Hollá Katarína, doc. PaedDr., PhD.</t>
  </si>
  <si>
    <t>014UKF-4/2021</t>
  </si>
  <si>
    <t>1/2021 - 12/2022</t>
  </si>
  <si>
    <t>Rozvíjanie sociálnych spôsobilostí edukantov v terciárnom a ďalšom vzdelávaní</t>
  </si>
  <si>
    <t>Müller de Morais Marianna, doc. PaedDr., PhD.</t>
  </si>
  <si>
    <t>005UKF-4/2021</t>
  </si>
  <si>
    <t xml:space="preserve">Podpora univerzitného vzdelávania vo svetovom jazyku pomocou fúzie odborného a jazykového obsahu na nefilologických univerzitách </t>
  </si>
  <si>
    <t xml:space="preserve">Gajdáčová Veselá Katerina, doc. PhDr., PhD. </t>
  </si>
  <si>
    <t>003TU Z-4/2020</t>
  </si>
  <si>
    <t>Metodika hodnotenia v predmete výtvarná výchova na základnej škole a jej overenie v praxi</t>
  </si>
  <si>
    <t>Kratochvíl Masrtin, Mgr., PhD.</t>
  </si>
  <si>
    <t>003UK-1/2020</t>
  </si>
  <si>
    <t xml:space="preserve">1/2020 - 12/2021 </t>
  </si>
  <si>
    <t xml:space="preserve">Učebné materiály podporujúce progresívnu formu výučby CAD/CAE systémov </t>
  </si>
  <si>
    <t>017UKF-4/2020</t>
  </si>
  <si>
    <t xml:space="preserve">Inovatívne vzdelávacie e-moduly bezpečnosti práce v duálnom vzdelávaní </t>
  </si>
  <si>
    <t xml:space="preserve">Tureková Ivana, doc. Ing., PhD. </t>
  </si>
  <si>
    <t>014UKF-4/2020</t>
  </si>
  <si>
    <t xml:space="preserve">Elektronické vzdelávacie moduly pre meranie faktorov pracovného prostredia </t>
  </si>
  <si>
    <t xml:space="preserve">Bánesz Gabriel, doc. PaedDr., PhD. </t>
  </si>
  <si>
    <t>012UKF-4/2020</t>
  </si>
  <si>
    <t xml:space="preserve">Téma rodiny v systéme prípravy budúcich učiteľov </t>
  </si>
  <si>
    <t xml:space="preserve">Kurincová Viera, prof. PhDr., CSc. </t>
  </si>
  <si>
    <t>007UKF-4/2020</t>
  </si>
  <si>
    <t xml:space="preserve">Pozitívna psychológia vo vyučovaní anglického jazyka </t>
  </si>
  <si>
    <t xml:space="preserve">Kráľová Zdena, prof. PaedDr., PhD. </t>
  </si>
  <si>
    <t>002UKF-4/2020</t>
  </si>
  <si>
    <t>5/2021 - 12/2022</t>
  </si>
  <si>
    <t>Umenie v masmédiách – ambientné média</t>
  </si>
  <si>
    <t xml:space="preserve">Fichnová Katarína, prof. Mgr., PhD. </t>
  </si>
  <si>
    <t>018UCM-4/2021</t>
  </si>
  <si>
    <t>„Kultúrne dedičstvo a tradičná ľudová kultúra zodpovedne“ – Scenáre aktivít na vyučovacie hodiny pre učiteľov základných škôl a prierezová téma Regionálna výchova a tradičná ľudová kultúra</t>
  </si>
  <si>
    <t>Ambrózová Jana, Mgr., PhD.</t>
  </si>
  <si>
    <t>047UKF-4/2021</t>
  </si>
  <si>
    <t>Digitálni influenceri - edukačné roviny rozvoja kritického myslenia a angažovanosti generácie Z</t>
  </si>
  <si>
    <t xml:space="preserve">Spálová Lucia, doc. Mgr., PhD. </t>
  </si>
  <si>
    <t>041UKF-4/2021</t>
  </si>
  <si>
    <t>Kultúrna, osvetová, výchovno-vzdelávacia a sociálna politika na Slovensku v 20. storočí. Interaktívna učebná pomôcka pre štúdium dejepisu na stredných školách</t>
  </si>
  <si>
    <t>Hetényi Martin, prof. PhDr., PhD.</t>
  </si>
  <si>
    <t>035UKF-4/2021</t>
  </si>
  <si>
    <t>Mládež v mediálne saturovanej spoločnosti</t>
  </si>
  <si>
    <t>Lesková Andrea, PhDr., PhD.</t>
  </si>
  <si>
    <t>032UKF-4/2021</t>
  </si>
  <si>
    <t>Tradičná kultúra regiónov Slovenska v cudzojazyčnom vzdelávaní dištančnou formou</t>
  </si>
  <si>
    <t>Záhumenská Lucia, PaedDr., PhD.</t>
  </si>
  <si>
    <t>001UKF-4/2021</t>
  </si>
  <si>
    <t xml:space="preserve">4/2020 - 12/2022 </t>
  </si>
  <si>
    <t xml:space="preserve">Rozvoj digitálnoherných štúdií a dizajnu </t>
  </si>
  <si>
    <t>023UCM-4/2020</t>
  </si>
  <si>
    <t xml:space="preserve">Interkultúrna a obchodná komunikácia v rusistickej praxi na Slovensku </t>
  </si>
  <si>
    <t xml:space="preserve">Gallo Ján, doc. PaedDr., PhD. </t>
  </si>
  <si>
    <t>032UKF-4/2020</t>
  </si>
  <si>
    <t xml:space="preserve">1/2019 - 12/2021 </t>
  </si>
  <si>
    <t>Rozvíjanie mediálnej a jazykovej kompetencie v medziodborovom štúdiu hospodárskej nemčiny a žurnalistiky - tvorba audio- a video-podcastov</t>
  </si>
  <si>
    <t xml:space="preserve">Wrede Oľga, PaedDr., PhD. </t>
  </si>
  <si>
    <t>029UKF-4/2019</t>
  </si>
  <si>
    <t>Literárna konštrukcia textov pre deti a mládež v praktických rozboroch</t>
  </si>
  <si>
    <t>Hrašková Mariana, Mgr., PhD.</t>
  </si>
  <si>
    <t>021UKF-4/2019</t>
  </si>
  <si>
    <t>Inovácia jazykovej prípravy v kontexte duálneho a celoživotného vzdelávania v súlade so špecifickými potrebami regiónu</t>
  </si>
  <si>
    <t xml:space="preserve">Burcl Pavol, Mgr. PaedDr., PhD. </t>
  </si>
  <si>
    <t>005UKF-4/2019</t>
  </si>
  <si>
    <t>4/2020 - 12/2022</t>
  </si>
  <si>
    <t>Tvorba vysokoškolskej učebnice a multimediálnej didaktickej podpory pre predmety rozvíjajúce interkultúrne komunikačné kompetencie v anglickom jazyku pre cestovný ruch vzhľadom na potreby praxe</t>
  </si>
  <si>
    <t>Sándorová Zuzana, Mgr., PhD.</t>
  </si>
  <si>
    <t>020UKF-4/2020</t>
  </si>
  <si>
    <t>3/2020 - 12/2022</t>
  </si>
  <si>
    <t>Rozvoj priestorovej predstavivosti 10-12 ročných žiakov základných škôl</t>
  </si>
  <si>
    <t>Kárpáti Andrea, prof. Dr., DrSc.</t>
  </si>
  <si>
    <t>015UKF-4/2020</t>
  </si>
  <si>
    <t xml:space="preserve">6/2019 - 12/2021 </t>
  </si>
  <si>
    <t>Inovatívne študijné materiály pre modul predmetov "Výchova k zdraviu a zdravému životnému štýlu" pre študijný odbor predškolská a elementárna pedagogika</t>
  </si>
  <si>
    <t xml:space="preserve">Juríková Tünde, doc. RNDr., PhD. </t>
  </si>
  <si>
    <t>012UKF-4/2019</t>
  </si>
  <si>
    <t xml:space="preserve">1/2021 - 12/2023   </t>
  </si>
  <si>
    <t>Overenie efektívnosti alternatívnych foriem praxí zameraných na rozvoj profesijných kompetencií v pregraduálnej príprave pomáhajúcich profesionálov</t>
  </si>
  <si>
    <t>Kozubík Michal, prof. PhDr., PhD.</t>
  </si>
  <si>
    <t>039UMB-4/2021</t>
  </si>
  <si>
    <t xml:space="preserve">5/2020 - 12/2022   </t>
  </si>
  <si>
    <t>Implementácia ošetrovateľských intervencií do multimediálnych technológií v príprave sestier 2</t>
  </si>
  <si>
    <t>Archalousová Alexandra, doc. PhDr., PhD.</t>
  </si>
  <si>
    <t>022UKF-4/2020</t>
  </si>
  <si>
    <t>1/2021 - 12/2021</t>
  </si>
  <si>
    <t>Inovatívna forma multimediálnej podpory štatistických metód v sociálnom a pedagogickom výskume</t>
  </si>
  <si>
    <t>Gažiková Elena, doc. PhDr., PhD.</t>
  </si>
  <si>
    <t>010KU-4/2019</t>
  </si>
  <si>
    <t xml:space="preserve">1/2021 - 12/2023 </t>
  </si>
  <si>
    <t xml:space="preserve">Biologické študijné inovácie </t>
  </si>
  <si>
    <t>Babosová Ramona, RNDr., PhD.</t>
  </si>
  <si>
    <t>039UKF-4/2021</t>
  </si>
  <si>
    <t xml:space="preserve">Celoživotná podpora učiteľov základných škôl pre kvalitné vyučovanie – manažment rozvoja vedeckých a bádateľských kompetencií žiakov v oblasti fyzikálneho vzdelávania </t>
  </si>
  <si>
    <t>Zelenický Ľubomír, prof. RNDr., CSc.</t>
  </si>
  <si>
    <t>031UKF-4/2021</t>
  </si>
  <si>
    <t xml:space="preserve">Identifikácia gemologických materiálov </t>
  </si>
  <si>
    <t>Štubňa Ján, PaedDr., PhD.</t>
  </si>
  <si>
    <t>026UKF-4/2021</t>
  </si>
  <si>
    <t xml:space="preserve">Tvorba a inovácia vzdelávania - Zoológia pre ekológov, časť Evertebrata </t>
  </si>
  <si>
    <t>Krumpálová Zuzana, prof. RNDr., PhD.</t>
  </si>
  <si>
    <t>019UKF-4/2021</t>
  </si>
  <si>
    <t xml:space="preserve">Spolupráca ako prostriedok profesionálneho rastu učiteľov matematiky </t>
  </si>
  <si>
    <t>Medová Janka, doc. PaedDr., PhD.</t>
  </si>
  <si>
    <t>015UKF-4/2021</t>
  </si>
  <si>
    <t>Implementácia nových trendov v informatike do výučby algoritmického myslenia a programovania v predmete informatika v sekundárnom vzdelávaní</t>
  </si>
  <si>
    <t>Lovászová Gabriela, doc. RNDr., PhD.</t>
  </si>
  <si>
    <t>018UMB-4/2020</t>
  </si>
  <si>
    <t xml:space="preserve">ZELINKA - Integrácia zelenej infraštruktúry do krajinnej architektúry </t>
  </si>
  <si>
    <t>Rózová Zdenka, prof. Ing., CSc.</t>
  </si>
  <si>
    <t>003SPU-4-2020</t>
  </si>
  <si>
    <t>Nové technológie analýzy a editácie genómu v biologických študijných programoch s orientáciou pre potreby praxe</t>
  </si>
  <si>
    <t xml:space="preserve">Omelka Radoslav, prof. RNDr., PhD. </t>
  </si>
  <si>
    <t>041UKF-4/2020</t>
  </si>
  <si>
    <t>1/2020 - 12/2022</t>
  </si>
  <si>
    <t xml:space="preserve">IMPLEMENTÁCIA E-LEARNINGU VO VÝUČBE CHÉMIE PRE ODBOR APLIKOVANÁ EKOLÓGIA A ENVIRONMENTALISTIKA </t>
  </si>
  <si>
    <t xml:space="preserve">Jenisová Zita, doc. PaedDr., PhD. </t>
  </si>
  <si>
    <t>029UKF-4/2020</t>
  </si>
  <si>
    <t>Sifonapterológia moderne a názorne - SIMONA</t>
  </si>
  <si>
    <t>Baláž  Ivan, prof. Mgr., PhD.</t>
  </si>
  <si>
    <t>026UKF-4/2020</t>
  </si>
  <si>
    <t>Podnetné didaktické postupy vo vyučovaní zobrazovacích metód v sekundárnom matematickom vzdelávaní s ohľadom na požiadavky spoločnosti a praxe</t>
  </si>
  <si>
    <t>Rumanová Lucia, PaedDr., PhD.</t>
  </si>
  <si>
    <t>019UKF-4/2020</t>
  </si>
  <si>
    <t>Adaptácia výučbového procesu s využitím senzorických sietí a Internetu vecí</t>
  </si>
  <si>
    <t>Balogh Zoltán, doc. Ing., PhD.</t>
  </si>
  <si>
    <t>036UKF-4/2019</t>
  </si>
  <si>
    <t>1/2019 - 12/2021</t>
  </si>
  <si>
    <t>Využitie experimentálnych metód materiálového výskumu vo vzdelávaní</t>
  </si>
  <si>
    <t>Trník Anton, doc. RNDr., PhD.</t>
  </si>
  <si>
    <t>027UKF-4/2019</t>
  </si>
  <si>
    <t>Erózno-akumulačné procesy ako limitujúci faktor využívania poľnohospodárskej krajiny</t>
  </si>
  <si>
    <t xml:space="preserve">Petlušová Viera, doc. Ing., PhD. </t>
  </si>
  <si>
    <t>025UKF-4/2019</t>
  </si>
  <si>
    <t>5/2019 - 12/2021</t>
  </si>
  <si>
    <t>Moderná vysokoškolská učebnica "Environmentálna geografia" pre študijný program Geografia v regionálnom rozvoji</t>
  </si>
  <si>
    <t>Oremusová Daša, RNDr., PhD.</t>
  </si>
  <si>
    <t>015UKF-4/2019</t>
  </si>
  <si>
    <t>Osobnostné, kognitívne a motivačné prediktory profesijných kompetencií učiteľov v pregraduálnej príprave a v praxi</t>
  </si>
  <si>
    <t>Verešová Marcela, doc. PaedDr., PhD.</t>
  </si>
  <si>
    <t>1/0084/21</t>
  </si>
  <si>
    <t>VEGA</t>
  </si>
  <si>
    <t>1/2021 - 12/2024</t>
  </si>
  <si>
    <t>Migrácia hudobníkov a transmisia hudby v 17. – 19. storočí na Slovensku a v strednej Európe</t>
  </si>
  <si>
    <t>Szórádová Eva, prof. PhDr., CSc.</t>
  </si>
  <si>
    <t>2/0012/21</t>
  </si>
  <si>
    <t xml:space="preserve">Akustické vlastnosti a hudobno-kultúrne kontexty koncertných priestorov na Slovensku </t>
  </si>
  <si>
    <t xml:space="preserve">Čierna Alena, Mgr., PhD. </t>
  </si>
  <si>
    <t>1/0663/20</t>
  </si>
  <si>
    <t xml:space="preserve">Transformatívne učenie budúcich učiteľov v kontexte rozvoja kritického myslenia žiakov </t>
  </si>
  <si>
    <t xml:space="preserve">Kozárová Nina, PaedDr., PhD. </t>
  </si>
  <si>
    <t>1/0391/20</t>
  </si>
  <si>
    <t>Vplyv tanca, silového tréningu a ich kombinácie na kognitívne funkcie, kvalitu života, funkčnú zdatnosť a úroveň motorických schopností seniorov</t>
  </si>
  <si>
    <t xml:space="preserve">Krčmárová Bohumila, Mgr., PhD. </t>
  </si>
  <si>
    <t>1/0351/20</t>
  </si>
  <si>
    <t xml:space="preserve">Vplyv 24 týždňového silového tréningu na zmeny silových a vytrvalostných schopností, funkčných parametrov, telesného zloženia, biochemických markerov a koncentráciu hormónov u seniorov so špeciálnym zameraním na tréning v ranných a večerných hodinách </t>
  </si>
  <si>
    <t>Krčmár Matúš, Mgr., PhD.</t>
  </si>
  <si>
    <t>1/0557/19</t>
  </si>
  <si>
    <t>1/2021 - 9/2021</t>
  </si>
  <si>
    <t>Komparatívna evalvácia strojového prekladu do slovenčiny: štatistický vs. neurónový strojový preklad</t>
  </si>
  <si>
    <t>Munková Daša, prof. RNDr., PhD.</t>
  </si>
  <si>
    <t>1/0792/21</t>
  </si>
  <si>
    <t>Vnímanie národnej identity v medzivojnovej Československej republike. Riešenie otázok štátneho národa, menšín a ich reprezentantov.</t>
  </si>
  <si>
    <t>Kičková Adrianas, doc. PhDr., PhD.</t>
  </si>
  <si>
    <t>1/0763/21</t>
  </si>
  <si>
    <t>5/2021 - 12/2024</t>
  </si>
  <si>
    <t>Pluralita foriem dobrého života a spory o pojem politična</t>
  </si>
  <si>
    <t>Korený Peter, doc. PhDr., PhD.</t>
  </si>
  <si>
    <t>1/0725/21</t>
  </si>
  <si>
    <t>Archeologický prieskum bojísk z 2. svetovej vojny na juhozápadnom Slovensku</t>
  </si>
  <si>
    <t>Šteiner pavol, doc. PhDr., PhD.</t>
  </si>
  <si>
    <t>1/0547/21</t>
  </si>
  <si>
    <t>Komunikačné stratégie duchovenstva v stredovekom Uhorskom kráľovstve</t>
  </si>
  <si>
    <t>Glejtek Miroslav, doc. Ing. PhDr., PhD.</t>
  </si>
  <si>
    <t>1/0241/21</t>
  </si>
  <si>
    <t>Fašiangy v kultúrnohistorickej perspektíve a ich aktuálne podoby vo vidieckom prostredí</t>
  </si>
  <si>
    <t>Jágerová Margita, doc. PhDr., PhD.</t>
  </si>
  <si>
    <t>1/0215/21</t>
  </si>
  <si>
    <t>Etnokultúrne aspekty nemeckých minoritných spoločenstiev s prihliadnutím na fenomén baníctva na hornej Nitre</t>
  </si>
  <si>
    <t>Čukan Jaroslav, prof. PhDr., CSc.</t>
  </si>
  <si>
    <t>1/0127/21</t>
  </si>
  <si>
    <t>Úloha materiálnej kultúry pri formovaní ekonomických a sociálnych väzieb v neskorostredovekých a novovekých komunitách</t>
  </si>
  <si>
    <t>Borzová Zuzana, doc. Mgr., PhD.</t>
  </si>
  <si>
    <t>2/0083/21</t>
  </si>
  <si>
    <t>Úlohy politickej filozofie v kontexte antropocénu</t>
  </si>
  <si>
    <t>Maximová jarila, doc. PhDr., PhD.</t>
  </si>
  <si>
    <t>2/0072/21</t>
  </si>
  <si>
    <t>Rodinné konštelácie s biologickými a nie biologickými deťmi</t>
  </si>
  <si>
    <t>Marková Dagmar, prof. PhDr., PhD.</t>
  </si>
  <si>
    <t>2/0035/21</t>
  </si>
  <si>
    <t xml:space="preserve">4/2020 - 12/2023 </t>
  </si>
  <si>
    <t xml:space="preserve">Archeológia smrti. Pohrebné praktiky v období mladšieho praveku až včasnej doby dejinnej na území Slovenska </t>
  </si>
  <si>
    <t xml:space="preserve">Repka Dominik, doc. Mgr., PhD. </t>
  </si>
  <si>
    <t>1/0261/20</t>
  </si>
  <si>
    <t>Poetika mystickej skúsenosti a literárne podoby mystagógie</t>
  </si>
  <si>
    <t xml:space="preserve">Kučerková Magda, doc. Mgr., PhD. </t>
  </si>
  <si>
    <t>1/0514/19</t>
  </si>
  <si>
    <t xml:space="preserve">Textologický a edičný výskum vybraných reedícií básnických zbierok vydaných od druhej polovice 20. storočia po súčasnosť </t>
  </si>
  <si>
    <t xml:space="preserve">Rácová Veronika, doc. Mgr., PhD. </t>
  </si>
  <si>
    <t>1/0416/19</t>
  </si>
  <si>
    <t>Semiotika erosu. Erotizmus a textualita v kultúrach románskych jazykov</t>
  </si>
  <si>
    <t xml:space="preserve">Lampis Mirko, doc. Dr., PhD. </t>
  </si>
  <si>
    <t>1/0292/19</t>
  </si>
  <si>
    <t xml:space="preserve">Novodobé migrácie vo verejnej mienke, politickej diskusii a mediálnej praxi </t>
  </si>
  <si>
    <t xml:space="preserve">Letavajová Silvia, doc. Mgr., PhD. </t>
  </si>
  <si>
    <t>1/0139/19</t>
  </si>
  <si>
    <t xml:space="preserve">Jazykové reflexie sociálnej egoprezentácie a adresácie </t>
  </si>
  <si>
    <t xml:space="preserve">Sokolová Jana, prof. PhDr., CSc. </t>
  </si>
  <si>
    <t>1/0067/19</t>
  </si>
  <si>
    <t>Intervenčný program na rozvíjanie čitateľskej gramotnosti v cudzom jazyku</t>
  </si>
  <si>
    <t xml:space="preserve">Stranovská Eva, prof. PaedDr., PhD. </t>
  </si>
  <si>
    <t>1/0062/19</t>
  </si>
  <si>
    <t xml:space="preserve">1/2019 - 12/2022 </t>
  </si>
  <si>
    <t>Preklad ako súčasť dejín kultúrneho procesu III. Preklad a prekladanie - texty, osobnosti, inštitúcie v interdisciplinárnych a transdisciplinárnych vzťahoch</t>
  </si>
  <si>
    <t>Gromová Edita, prof. PhDr., CSc.</t>
  </si>
  <si>
    <t>2/0166/19</t>
  </si>
  <si>
    <t xml:space="preserve">Obraz "Iného" v slovenskej politike po roku 1989 </t>
  </si>
  <si>
    <t>Mgr. Radoslava Brhlíková, PhD.</t>
  </si>
  <si>
    <t>2/0046/19</t>
  </si>
  <si>
    <t>1/2019 - 12/2022</t>
  </si>
  <si>
    <t xml:space="preserve">Ekologické analýzy akulturácie krajiny Slovenska od mladšieho praveku dodnes </t>
  </si>
  <si>
    <t xml:space="preserve">Beljak Pažinová Noémi, prof. PhDr., PhD. </t>
  </si>
  <si>
    <t>2/0018/19</t>
  </si>
  <si>
    <t xml:space="preserve">3/2018 - 12/2021 </t>
  </si>
  <si>
    <t xml:space="preserve">Dynamika zmien prírodného prostredia a využívanie krajiny v dobe bronzovej a železnej v severnej časti Západných Karpát </t>
  </si>
  <si>
    <t xml:space="preserve">Hajnalová Mária, doc. Mgr., PhD. </t>
  </si>
  <si>
    <t>1/0399/18</t>
  </si>
  <si>
    <t>Jednoduchý a organizovaný jazykový manažment v podmienkach slovensko-maďarskej dvojjazyčnosti na Slovensku</t>
  </si>
  <si>
    <t>Bauko Ján, doc. PaedDr., PhD.</t>
  </si>
  <si>
    <t>1/0316/21</t>
  </si>
  <si>
    <t>Antisemitské etnické stereotypy v médiách a literatúre krajín V4</t>
  </si>
  <si>
    <t>Zelenka Miloš, prof. PhDr., PhD.</t>
  </si>
  <si>
    <t>1/0143/21</t>
  </si>
  <si>
    <t>Nerovnosti vo vzdelávaní a vzdelávacie ambície rómskych detí</t>
  </si>
  <si>
    <t xml:space="preserve">Rusnáková Jurina, doc. Mgr., PhD. </t>
  </si>
  <si>
    <t>1/0886/21</t>
  </si>
  <si>
    <t>Využitie vybraných prvkov systémového prístupu v kontexte profesionálnych rodín</t>
  </si>
  <si>
    <t>1/0868/21</t>
  </si>
  <si>
    <t>Kognitívne, osobnostné a sociálne charakteristiky detí s vybraným neurovývinovým ochorením</t>
  </si>
  <si>
    <t>Popelková Marta, doc. PhDr., PhD.</t>
  </si>
  <si>
    <t>1/0639/19</t>
  </si>
  <si>
    <t>Zvládanie záťaže v procese rekonvalescencie po cievnej mozgovej príhode</t>
  </si>
  <si>
    <t xml:space="preserve">Sollár Tomáš, prof. PhDr., PhD. </t>
  </si>
  <si>
    <t>1/0418/19</t>
  </si>
  <si>
    <t xml:space="preserve">1/2021 - 12/2024 </t>
  </si>
  <si>
    <t xml:space="preserve">Transformácia Nitrianskeho kraja v meniacich sa spoločensko-ekonomických podmienkach so zvláštnym zreteľom na dopady pandémie COVID-19 </t>
  </si>
  <si>
    <t>Boltižiar Martin, prof. PhDr. RNDr., PhD.</t>
  </si>
  <si>
    <t>1/0880/21</t>
  </si>
  <si>
    <t xml:space="preserve">Pilier 3 – verifikácia účinnosti revízií zverejňovaných informácií komerčnými bankami v období očakávanej COVID-19 ekonomickej krízy </t>
  </si>
  <si>
    <t>Munk Michal, prof. RNDr., PhD.</t>
  </si>
  <si>
    <t>1/0821/21</t>
  </si>
  <si>
    <t xml:space="preserve">Zmeny krajiny v povodiach plies Vysokých Tatier </t>
  </si>
  <si>
    <t>Hreško Juraj, prof. RNDr., PhD.</t>
  </si>
  <si>
    <t>1/0546/21</t>
  </si>
  <si>
    <t xml:space="preserve">Hodnotenie kvality podnikateľského prostredia na Slovensku s akcentom na vstup do podnikania v pred a po-pandemickom období </t>
  </si>
  <si>
    <t>Fiľa Milan, doc. Ing., PhD.</t>
  </si>
  <si>
    <t>1/0466/21</t>
  </si>
  <si>
    <t>Genetická štruktúra hybridných rojov borovice lesnej a borovice horskej na Slovensku</t>
  </si>
  <si>
    <t xml:space="preserve">Boleček Peter,doc. RNDr., PhD. </t>
  </si>
  <si>
    <t>2/0022/20</t>
  </si>
  <si>
    <t xml:space="preserve">1/2020 - 12/2023 </t>
  </si>
  <si>
    <t xml:space="preserve">Environmentálne hodnotenie špecifických biotopov Podunajskej nížiny </t>
  </si>
  <si>
    <t>1/0604/20</t>
  </si>
  <si>
    <t>1/2020 - 12/2023</t>
  </si>
  <si>
    <t>Analýza vplyvu vybraných prírodných a syntetických látok na štruktúru a funkciu kosti s potenciálom využitia pri liečbe ochorení postihujúcich skelet</t>
  </si>
  <si>
    <t xml:space="preserve">Martiniaková Monika, prof. RNDr., PhD. </t>
  </si>
  <si>
    <t>1/0444/20</t>
  </si>
  <si>
    <t>Vnútrojadrové molekulárne markery rastúcich a plne narastených oocytov – transkriptomická a proteomická štúdia</t>
  </si>
  <si>
    <t>Strejček František, prof. RNDr., PhD.</t>
  </si>
  <si>
    <t>1/0167/20</t>
  </si>
  <si>
    <t>Ekologický potenciál vybraných poľnohospodárskych plodín pre zlepšenie kvality zaťažených pôd Slovenska</t>
  </si>
  <si>
    <t xml:space="preserve">Piršelová Beáta, doc. RNDr., PhD. </t>
  </si>
  <si>
    <t>1/0073/20</t>
  </si>
  <si>
    <t xml:space="preserve">Udržateľný rozvoj miest v 21. storočí – hodnotenie kľúčových faktorov, plánovacích prístupov a environmentálnych súvislostí </t>
  </si>
  <si>
    <t>1/0706/20</t>
  </si>
  <si>
    <t xml:space="preserve">Vývoj sklokeramických glazúr pre vysokonapäťové keramické izolátory </t>
  </si>
  <si>
    <t xml:space="preserve">Húlan Tomáš, RNDr., PhD. </t>
  </si>
  <si>
    <t>1/0810/19</t>
  </si>
  <si>
    <t>Využitie odpadového skla v keramike a jeho vplyv na jej prípravu a fyzikálne vlastnosti</t>
  </si>
  <si>
    <t xml:space="preserve">Vozár Libor, prof. RNDr., CSc. </t>
  </si>
  <si>
    <t>1/0425/19</t>
  </si>
  <si>
    <t>Riziká a následky expanzie ryšavky tmavopásej (Apodemus agrarius)</t>
  </si>
  <si>
    <t xml:space="preserve">Tulis Filip, Mgr., PhD. </t>
  </si>
  <si>
    <t>1/0277/19</t>
  </si>
  <si>
    <t>Perinukleolárna a intranukleolárna charakteristika oocytov s rôznou vývojovou kompetenciou - transkriptomická a proteomická štúdia</t>
  </si>
  <si>
    <t xml:space="preserve">Laurinčík Jozef, prof. h. c. prof. Dr. MVDr., DrSc. </t>
  </si>
  <si>
    <t>1/0001/19</t>
  </si>
  <si>
    <t xml:space="preserve">1/2018 - 12/2021 </t>
  </si>
  <si>
    <t>Rozvoj kognitívnych kompetencií detí v podmienkach materskej školy pomocou fyzikálneho experimentu</t>
  </si>
  <si>
    <t>Valovičová Ľubomíra, doc. PaedDr., PhD.</t>
  </si>
  <si>
    <t>1/0815/18</t>
  </si>
  <si>
    <t xml:space="preserve">Modulačné účinky prírodných látok na skelet živočíchov v in vivo a in vitro podmienkach </t>
  </si>
  <si>
    <t>1/0505/18</t>
  </si>
  <si>
    <t xml:space="preserve">7/2019 - 6/2022 </t>
  </si>
  <si>
    <t xml:space="preserve">Lesná pedagogika a výchova k trvalo udržateľnému rozvoju v predprimárnej a primárnej edukácii </t>
  </si>
  <si>
    <t xml:space="preserve">Kollárová Dana, doc. PaedDr., PhD. </t>
  </si>
  <si>
    <t>APVV-18-0484</t>
  </si>
  <si>
    <t>APVV</t>
  </si>
  <si>
    <t xml:space="preserve">7/2019 - 6/2023 </t>
  </si>
  <si>
    <t>Vyučovanie v školách druhej šance z perspektívy učiteľa a dospelého učiaceho sa</t>
  </si>
  <si>
    <t>Temiaková Dominika, PhDr., PhD.</t>
  </si>
  <si>
    <t>APVV-18-0018</t>
  </si>
  <si>
    <t>9/2021 - 12/2021</t>
  </si>
  <si>
    <t>Digital Monuments in a digital landscape (Un)dying fragments of the memory of the 21St centruy landscape</t>
  </si>
  <si>
    <t>Bešina Daniel, Mgr., PhD.</t>
  </si>
  <si>
    <t>PP-H-EUROPE-21-0004</t>
  </si>
  <si>
    <t>7/2021 - 6/2025</t>
  </si>
  <si>
    <t>Digitálna zbierka slovenskej prózy</t>
  </si>
  <si>
    <t>Debnár Marek, Mgr., PhD.</t>
  </si>
  <si>
    <t>APVV-20-0414</t>
  </si>
  <si>
    <t>"Nie je to pravda, ale mohla by byť": Konšpiračné teórie a hoaxy v modernom vývoji Slovenska v európskom kontexte</t>
  </si>
  <si>
    <t>Krno Svetozár, prof. PhDr., CSc.</t>
  </si>
  <si>
    <t>APVV-20-0334</t>
  </si>
  <si>
    <t>Interaktívny hypertextový lexikón literárnej vedy s korpusom kľúčových literárnovedných textov</t>
  </si>
  <si>
    <t>Gritti Fabiano, doc. Mgr., PhD.</t>
  </si>
  <si>
    <t>APVV-20-0179</t>
  </si>
  <si>
    <t>Vplyv využívania prírodných zdrojov na spôsob života v dobe bronzovej a v dobe železnej</t>
  </si>
  <si>
    <t>Beljak Pažinová Noéni, prof. PhDr., PhD.</t>
  </si>
  <si>
    <t>APVV-20-0044</t>
  </si>
  <si>
    <t xml:space="preserve">7/2020 - 12/2023 </t>
  </si>
  <si>
    <t xml:space="preserve">Dejiny Hlinkovej slovenskej ľudovej strany v domácich a európskych dimenziách (1905-1945) </t>
  </si>
  <si>
    <t xml:space="preserve">Palárik Miroslav, doc. Mgr., PhD. </t>
  </si>
  <si>
    <t>APVV-19-0358</t>
  </si>
  <si>
    <t xml:space="preserve">Klasifikačný model chybovosti strojového prekladu: krok k objektívnejšie-mu hodnoteniu kvality prekladu </t>
  </si>
  <si>
    <t>APVV-18-0473</t>
  </si>
  <si>
    <t xml:space="preserve">7/2019 - 12/2022 </t>
  </si>
  <si>
    <t>Medzníky v tranzíciách intímnych vzťahov a kvalita života v období adolescencie a mladej dospelosti</t>
  </si>
  <si>
    <t>APVV-18-0303</t>
  </si>
  <si>
    <t>Inkubátor multimediálnej digitálnej produkcie - recipročný transfer vedy, umenia a kreatívnych priemyslov</t>
  </si>
  <si>
    <t>APVV-18-0257</t>
  </si>
  <si>
    <t>7/2019 - 6/2023</t>
  </si>
  <si>
    <t>Vedomosti Nitrianskej stolice M. Bela (interpretácia a aplikácia)</t>
  </si>
  <si>
    <t>Bönde Gogová Stanislava, doc. PhDr., PhD.</t>
  </si>
  <si>
    <t>APVV-18-0196</t>
  </si>
  <si>
    <t xml:space="preserve">8/2018 - 6/2022 </t>
  </si>
  <si>
    <t>Kultúrny produkt regionálneho múzea v kontexte objektívnej spoločenskej potreby: Život v totalite v rokoch 1939 – 1945</t>
  </si>
  <si>
    <t xml:space="preserve">Palárik Miroslav, Mgr., PhD. </t>
  </si>
  <si>
    <t>APVV-17-0199</t>
  </si>
  <si>
    <t xml:space="preserve">8/2018 - 7/2021 </t>
  </si>
  <si>
    <t xml:space="preserve">Perspektívy vývoja súčasnej religiozity na Slovensku </t>
  </si>
  <si>
    <t xml:space="preserve">Kondrla  Peter, doc. PhDr. PaedDr., PhD. </t>
  </si>
  <si>
    <t>APVV-17-0158</t>
  </si>
  <si>
    <t xml:space="preserve">8/2018 - 8/2022 </t>
  </si>
  <si>
    <t xml:space="preserve">Podpora čitateľskej gramotnosti v materinskom a cudzom jazyku </t>
  </si>
  <si>
    <t>APVV-17-0071</t>
  </si>
  <si>
    <t>Vita intra muros - interdisciplinárny výskum hradov stredného Slovenska</t>
  </si>
  <si>
    <t>APVV-17-0063</t>
  </si>
  <si>
    <t xml:space="preserve">8/2018 - 7/2022 </t>
  </si>
  <si>
    <t xml:space="preserve">Tematologická interpretácia, analýza a systemizácia arcinaratívov ako semiotických modelov životného sveta a existenciálnych stratégii </t>
  </si>
  <si>
    <t xml:space="preserve">Plesník Ľubomír, prof. PhDr., DrSc. </t>
  </si>
  <si>
    <t>APVV-17-0026</t>
  </si>
  <si>
    <t xml:space="preserve">7/2017 - 6/2021 </t>
  </si>
  <si>
    <t xml:space="preserve">Štúdium byzantského hodnotového systému a jeho reflexie v slovanskom kultúrnom prostredí </t>
  </si>
  <si>
    <t xml:space="preserve">Zozuľak Ján, prof. ThDr., PhD. </t>
  </si>
  <si>
    <t>APVV-16-0116</t>
  </si>
  <si>
    <t>Sociokultúrny kapitál úspešných obcí ako zdroj udržateľného rozvoja slovenského vidieka</t>
  </si>
  <si>
    <t xml:space="preserve">Beňušková  Zuzana, prof. PhDr., CSc. </t>
  </si>
  <si>
    <t>APVV-16-0115</t>
  </si>
  <si>
    <t>Benyovszky Kristian, prof. PaedDr., PhD.</t>
  </si>
  <si>
    <t>8/2018 - 7/2022</t>
  </si>
  <si>
    <t xml:space="preserve">Jazykové a komunikačné problémy na Slovensku a ich manažment </t>
  </si>
  <si>
    <t xml:space="preserve">Samko Milan, doc. PhDr., PhD. </t>
  </si>
  <si>
    <t>APVV-17-0254</t>
  </si>
  <si>
    <t xml:space="preserve">Analýza bariér prístupu k pracovným príležitostiam pre marginalizované skupiny obyvateľstva: Vybrané regióny Slovenska v sociálno - ekonomickej, geografickej a sociálno-antropologickej perspektívy </t>
  </si>
  <si>
    <t>APVV-17-0141</t>
  </si>
  <si>
    <t xml:space="preserve">7/2021 - 6/2025 </t>
  </si>
  <si>
    <t xml:space="preserve">Intervenčný program v prírodných vedách a matematike </t>
  </si>
  <si>
    <t>Valovičová Ľubomíra, doc. PaedDr. PhD.</t>
  </si>
  <si>
    <t>APVV-20-0599</t>
  </si>
  <si>
    <t xml:space="preserve">7/2020 - 6/2024 </t>
  </si>
  <si>
    <t xml:space="preserve">Bioaktívne komplexy prechodných kovov s magnetickou bistabilitou </t>
  </si>
  <si>
    <t xml:space="preserve">Jomová Klaudia, prof. RNDr., PhD. </t>
  </si>
  <si>
    <t>APVV-19-0087</t>
  </si>
  <si>
    <t>Transformácia využívania kultúrnej krajiny Slovenska a predikcia jej ďalšieho vývoja</t>
  </si>
  <si>
    <t>APVV-18-0185</t>
  </si>
  <si>
    <t xml:space="preserve">Molekulárno-metabolomický prístup k beta-D-glukánu a jeho ochrannej funkcii v rastlinnom organizme </t>
  </si>
  <si>
    <t>APVV-18-0154</t>
  </si>
  <si>
    <t>Hodnotenie novodobých zmien a vývojových trendov poľnohospodárskej krajiny Slovenska</t>
  </si>
  <si>
    <t xml:space="preserve">Mederly Peter, doc. RNDr., PhD. </t>
  </si>
  <si>
    <t>APVV-17-0377</t>
  </si>
  <si>
    <t>Podiel v % 2020</t>
  </si>
  <si>
    <t>Spolu v roku 2020</t>
  </si>
  <si>
    <t>1771 Pedagogická fakulta UKF</t>
  </si>
  <si>
    <t>1768 Fa sociálnych vied UKF</t>
  </si>
  <si>
    <t>1764 Filozofická fakulta UKF</t>
  </si>
  <si>
    <t>1762 Fa stredoeur.štúdií UKF</t>
  </si>
  <si>
    <t>1714 Fa prírodných vied UKF</t>
  </si>
  <si>
    <t>SK-FR-19-0010</t>
  </si>
  <si>
    <t>Benc Michal, RNDr., PhD.</t>
  </si>
  <si>
    <t>Štúdium kvality oocytov v závislosti na organizácii chromatínu</t>
  </si>
  <si>
    <t>2/2020 - 12/2022</t>
  </si>
  <si>
    <t>SK-SRB-18-0056</t>
  </si>
  <si>
    <t>Kralčák Ľubomír, prof. PaedDr., CSc.</t>
  </si>
  <si>
    <t>Dynamika a perspektívy súčasnej slovenčiny ako menšinového jazyka v prostredí srbskej Vojvodiny</t>
  </si>
  <si>
    <t>2/2019 - 12/2021</t>
  </si>
  <si>
    <t xml:space="preserve">Granty EHP a Nórska </t>
  </si>
  <si>
    <t>ZML-2021/1-881:191006</t>
  </si>
  <si>
    <t>Jakab Imrich, Mgr., PhD.</t>
  </si>
  <si>
    <t>Environmentálny výskum v interiérovej a exteriérovej náučnej zóne</t>
  </si>
  <si>
    <t xml:space="preserve">4/2021 - 5/2022 </t>
  </si>
  <si>
    <t xml:space="preserve">Fond na podporu kultúry národnostných menšín </t>
  </si>
  <si>
    <t>21-120-01353</t>
  </si>
  <si>
    <t>Józsa Mónika, Mgr., ArtD.</t>
  </si>
  <si>
    <t>Veni, veni Emmanuel! Advent v čare zborovej hudby</t>
  </si>
  <si>
    <t>21-220-00330</t>
  </si>
  <si>
    <t>Partitúra</t>
  </si>
  <si>
    <t>21-220-00344</t>
  </si>
  <si>
    <t>Gallik Ján, doc. PhDr., PhD.</t>
  </si>
  <si>
    <t>Stredoeurópske pohľady</t>
  </si>
  <si>
    <t>Férová Nadácia</t>
  </si>
  <si>
    <t xml:space="preserve">56/21 </t>
  </si>
  <si>
    <t>Marek Radoslav, Mgr.</t>
  </si>
  <si>
    <t>Vzdelávanie študentov žurnalistiky prostredníctvom praktických seminárov formou tvorby podcastov zameraných na témy spojené s dezinformáciami a hoaxami širiacimi sa v prostredí sociálnych médií</t>
  </si>
  <si>
    <t>Fond na podporu umenia</t>
  </si>
  <si>
    <t>21-312-02978</t>
  </si>
  <si>
    <t>Inštitorisová Dagmar, prof. PhDr., PhD.</t>
  </si>
  <si>
    <t>Čítanie v mysli režiséra (Romana Poláka)</t>
  </si>
  <si>
    <t>3/2021 - 2/2022</t>
  </si>
  <si>
    <t>UKF</t>
  </si>
  <si>
    <t>21-441-01066</t>
  </si>
  <si>
    <t>Tvrdoň Miroslav, doc. PaedDr., PhD.</t>
  </si>
  <si>
    <t>42. Medzinárodný akademický festival neprofesionálnych folklórnych súborov - Akademická Nitra</t>
  </si>
  <si>
    <t>1/2021 - 8/2021</t>
  </si>
  <si>
    <t>21-514-03870</t>
  </si>
  <si>
    <t>Tomková Viera, doc. PaedDr., PhD.</t>
  </si>
  <si>
    <t>Nákup odbornej literatúry pre Univerzitnú knižnicu UKF v Nitre</t>
  </si>
  <si>
    <t>7/2021 - 6/2022</t>
  </si>
  <si>
    <t>Nitriansky samosprávny kraj</t>
  </si>
  <si>
    <t>ZML-2021/1-489:191006</t>
  </si>
  <si>
    <t>Európska kultúrna cesta sv. Cyrila a Metoda na území NSK</t>
  </si>
  <si>
    <t>9/2021 - 12/2024</t>
  </si>
  <si>
    <t xml:space="preserve">Mesto Nitra </t>
  </si>
  <si>
    <t>904/2021</t>
  </si>
  <si>
    <t>Kočnerová Mária, PhDr., PhD.</t>
  </si>
  <si>
    <t>Žiacky parlament</t>
  </si>
  <si>
    <t xml:space="preserve">Slovenská asociácia age managementu, o.z., Bratislava </t>
  </si>
  <si>
    <t>2020-1-CZ01-KA204-078204</t>
  </si>
  <si>
    <t xml:space="preserve">Határ Ctibor, prof. PaedDr., PhD. </t>
  </si>
  <si>
    <t xml:space="preserve">Work Ability Management (WAM) </t>
  </si>
  <si>
    <t xml:space="preserve">10/2020 - 4/2021 </t>
  </si>
  <si>
    <t>OP ĽZ</t>
  </si>
  <si>
    <t>ITMS 312011F057</t>
  </si>
  <si>
    <t xml:space="preserve">Skalka Ján, RNDr., PhD. </t>
  </si>
  <si>
    <t>IT Akadémia – vzdelávanie pre 21.storočie</t>
  </si>
  <si>
    <t xml:space="preserve">3/2017 - 10/2022 </t>
  </si>
  <si>
    <t>312011Z815</t>
  </si>
  <si>
    <t xml:space="preserve">Duchovičová Jana, prof. PaedDr., PhD. </t>
  </si>
  <si>
    <t xml:space="preserve">Skvalitňovanie praktickej prípravy budúcich pedagogických zamestnancov na UKF v Nitre </t>
  </si>
  <si>
    <t xml:space="preserve">/2020 - 6/2023 </t>
  </si>
  <si>
    <t xml:space="preserve">Európsky fond regionálneho rozvoja </t>
  </si>
  <si>
    <t>340/2018-2060-2200-T510</t>
  </si>
  <si>
    <t xml:space="preserve">Urbaníková Marta, doc. RNDr., CSc. </t>
  </si>
  <si>
    <t xml:space="preserve">Business Roentgen </t>
  </si>
  <si>
    <t xml:space="preserve">7/2020 - 7/2023 </t>
  </si>
  <si>
    <t>310041U599</t>
  </si>
  <si>
    <t>Lachká Ľubica, Mgr.</t>
  </si>
  <si>
    <t xml:space="preserve">Zníženie energetickej náročnosti budov UKF v Nitre </t>
  </si>
  <si>
    <t xml:space="preserve">3/2020 - 12/2021 </t>
  </si>
  <si>
    <t>Rozvojový projekt</t>
  </si>
  <si>
    <t>005UKF-2-1/2021</t>
  </si>
  <si>
    <t>Zelená univerzita UKF</t>
  </si>
  <si>
    <t>7/2021 - 11/2022</t>
  </si>
  <si>
    <t>006UKF-2-1/2021</t>
  </si>
  <si>
    <t>Podpora internacionalizácie na UKF v Nitre</t>
  </si>
  <si>
    <t>7/2021 - 12/2023</t>
  </si>
  <si>
    <t>2018-1-SK01-KA201-046312</t>
  </si>
  <si>
    <t>BIOPROFILES - Implementation of practical environmental education in schools</t>
  </si>
  <si>
    <t xml:space="preserve">9/2018 - 8/2021 </t>
  </si>
  <si>
    <t>2019-1-AT01-KA203-051222</t>
  </si>
  <si>
    <t xml:space="preserve">Čeretková Soňa, doc. PaedDr., PhD. </t>
  </si>
  <si>
    <t>Developing Bridging Courses for Mathematics and Science Teacher Students, Bridge2Teach</t>
  </si>
  <si>
    <t xml:space="preserve">10/2019 - 12/2022 </t>
  </si>
  <si>
    <t>2019‐1‐DE01‐KA203‐005046</t>
  </si>
  <si>
    <t>ENSITE, Environmental Socio‐Scientific Issues in Initial Teacher Education</t>
  </si>
  <si>
    <t>2O2O-I-DEO1-KA203.005671</t>
  </si>
  <si>
    <t xml:space="preserve">STEMkey </t>
  </si>
  <si>
    <t xml:space="preserve">9/2020 - 3/2023 </t>
  </si>
  <si>
    <t>021-1-SK01-KA220-HED-000032095</t>
  </si>
  <si>
    <t xml:space="preserve">Future IT Professionals Education in Artificial Intelligence </t>
  </si>
  <si>
    <t xml:space="preserve">11/2021 - 10/2024 </t>
  </si>
  <si>
    <t>European Science Foundation</t>
  </si>
  <si>
    <t>LC-01380173</t>
  </si>
  <si>
    <t xml:space="preserve">Girls4STEM-2019 </t>
  </si>
  <si>
    <t xml:space="preserve">7/2021 - 3/2023 </t>
  </si>
  <si>
    <t>KA 203-B6EB2CF6</t>
  </si>
  <si>
    <t>Zrubcová Dana, PhDr., PhD.</t>
  </si>
  <si>
    <t xml:space="preserve">A new agenda for nurse educator education in Europe </t>
  </si>
  <si>
    <t xml:space="preserve">9/2020 - 8/2023 </t>
  </si>
  <si>
    <t>2021-1-SK01-KA220-HED-000023291</t>
  </si>
  <si>
    <t>Beták Norbert, Ing., PhD.</t>
  </si>
  <si>
    <t>Inovácia profesijnej prípravy budúcich odborníkov cestovného ruchu využitím fiktívneho cvičného hotela</t>
  </si>
  <si>
    <t>11/2021 - 10/2024</t>
  </si>
  <si>
    <t>2016-2557/001-001</t>
  </si>
  <si>
    <t>Reid Eva, doc. Mgr., PhD.</t>
  </si>
  <si>
    <t>Developing Trans-regional information literacy for lifelong learning and the knowledge economy- DIREKT</t>
  </si>
  <si>
    <t>1/2017 - 12/2021</t>
  </si>
  <si>
    <t>2021-1-SK01-KA131-HED-000004660</t>
  </si>
  <si>
    <t xml:space="preserve">Pavlíková Martina, PhDr., PhD. </t>
  </si>
  <si>
    <t xml:space="preserve">Mobility študentov a zamestnancov vysokých škôl medzi krajinami programu </t>
  </si>
  <si>
    <t>9/2021 - 10/2023</t>
  </si>
  <si>
    <t xml:space="preserve">Bethlen Gábor Alap </t>
  </si>
  <si>
    <t>BGA/181/5/2021</t>
  </si>
  <si>
    <t>Bárcziová Žofia, Dr. habil. PaedDr., PhD.</t>
  </si>
  <si>
    <t>Podpora maďarského vysokoškolského vzdelávania</t>
  </si>
  <si>
    <t xml:space="preserve">Tempus Public Foundation </t>
  </si>
  <si>
    <t>EG-00167-002/2021</t>
  </si>
  <si>
    <t>Makovecz program</t>
  </si>
  <si>
    <t>7/2021 - 8/2022</t>
  </si>
  <si>
    <t xml:space="preserve">Makovecz program - Rámcový program spolupráce </t>
  </si>
  <si>
    <t>FEIF/454-4/2021-ITM-SZERZ</t>
  </si>
  <si>
    <t>ITM Makovecz – podpora vysokoškolského vzdelávania v maďarskom jazyku a mobility študentov</t>
  </si>
  <si>
    <t>7/2020 - 8/2021</t>
  </si>
  <si>
    <t xml:space="preserve">Ministerstvo investícií, regionálneho rozvoja a informatizácie SR </t>
  </si>
  <si>
    <t>SKHU/1902/4.1/053</t>
  </si>
  <si>
    <t>Digital and Interactive Financial Literacy Tales</t>
  </si>
  <si>
    <t>1/2021 - 8/2022</t>
  </si>
  <si>
    <t xml:space="preserve">Ministerstvo zahraničních věcí České republiky </t>
  </si>
  <si>
    <t>2939/2021-BRAT</t>
  </si>
  <si>
    <t>MZV – Bohemistika – zabezpečenie akcie verejnej diplomacie</t>
  </si>
  <si>
    <t>10/2021 - 10/2021</t>
  </si>
  <si>
    <t xml:space="preserve">Akcia Rakúsko - Slovensko </t>
  </si>
  <si>
    <t>2021-05-15-002</t>
  </si>
  <si>
    <t>Researching and designing training for audiovisual translation - Good practice and innovation</t>
  </si>
  <si>
    <t>10/2021 - 9/2022</t>
  </si>
  <si>
    <t xml:space="preserve">Ministerstvo zahraničných vecí Talianskej republiky </t>
  </si>
  <si>
    <t>CAP.2619/2-ES.FIN.2021</t>
  </si>
  <si>
    <t>Rusnáková Natália, PhDr., PhD.</t>
  </si>
  <si>
    <t>Dotácia na podporu rozvoja talianskej kultúry a jazyka vo svete</t>
  </si>
  <si>
    <t>9/2021 - 8/2022</t>
  </si>
  <si>
    <t>Pozn.: Pl - poľský jazyk</t>
  </si>
  <si>
    <t>PhD.</t>
  </si>
  <si>
    <t>S</t>
  </si>
  <si>
    <t>DE</t>
  </si>
  <si>
    <t>športová edukológia</t>
  </si>
  <si>
    <t>Pedagogická fakulta</t>
  </si>
  <si>
    <t>predškolská a elementárna pedagogika</t>
  </si>
  <si>
    <t xml:space="preserve">učiteľstvo a pedagogické vedy </t>
  </si>
  <si>
    <t>didaktika technických predmetov</t>
  </si>
  <si>
    <t>pedagogika hudobného a hudobno-dramtického umenia</t>
  </si>
  <si>
    <t>didaktika anglického jazyka a literatúry</t>
  </si>
  <si>
    <t>andragogika</t>
  </si>
  <si>
    <t xml:space="preserve">translatológia </t>
  </si>
  <si>
    <t>Filozofická fakulta</t>
  </si>
  <si>
    <t>slovenský jazyk a literatúra</t>
  </si>
  <si>
    <t>S, R</t>
  </si>
  <si>
    <t>slavistika - slovanské jazyky</t>
  </si>
  <si>
    <t>slovenské dejiny</t>
  </si>
  <si>
    <t>politológia</t>
  </si>
  <si>
    <t>S, A</t>
  </si>
  <si>
    <t>národné literatúry ako súčasť medziliterárnych spoločenstiev</t>
  </si>
  <si>
    <t>muzeológia a kultúrne dedičstvo</t>
  </si>
  <si>
    <t>marketingová komunikácia a reklama</t>
  </si>
  <si>
    <t>lingvodidaktika</t>
  </si>
  <si>
    <t>vedyo umení a kultúre</t>
  </si>
  <si>
    <t xml:space="preserve">etnológia </t>
  </si>
  <si>
    <t>etika</t>
  </si>
  <si>
    <t>A, S</t>
  </si>
  <si>
    <t>anglistika</t>
  </si>
  <si>
    <t xml:space="preserve">M, S </t>
  </si>
  <si>
    <t>teória vyučovania maďarského jazyka a literatúry</t>
  </si>
  <si>
    <t xml:space="preserve">Fakulta stredoeurópskych štúdií </t>
  </si>
  <si>
    <t>M, S, Č, Pl, A, N</t>
  </si>
  <si>
    <t xml:space="preserve">stredoeurópske areálové štúdiá </t>
  </si>
  <si>
    <t>Fakulta sociálnych vied a zdravotníctva</t>
  </si>
  <si>
    <t>teória vyučovania informatiky</t>
  </si>
  <si>
    <t>Fakulta prírodných vied</t>
  </si>
  <si>
    <t xml:space="preserve">molekulárna biológia </t>
  </si>
  <si>
    <t>teória vyučovania chémie</t>
  </si>
  <si>
    <t>teória vyučovania fyziky</t>
  </si>
  <si>
    <t>fyzika materiálov</t>
  </si>
  <si>
    <t>environmentalistika</t>
  </si>
  <si>
    <t>aplikovaná informatika</t>
  </si>
  <si>
    <t>Mgr.</t>
  </si>
  <si>
    <t>anglický jazyk a literatúra (v kombinácii)</t>
  </si>
  <si>
    <t>výtvarné umenie (v kombinácii)</t>
  </si>
  <si>
    <t>telesná výchova (v kombinácii)</t>
  </si>
  <si>
    <t>technika (v kombinácii)</t>
  </si>
  <si>
    <t>psychológia (v kombinácii)</t>
  </si>
  <si>
    <t>pedagogika (v kombinácii</t>
  </si>
  <si>
    <t>hudobné umenie (v kombinácii)</t>
  </si>
  <si>
    <t>učiteľstvo techniky</t>
  </si>
  <si>
    <t>učiteľstvo hudobného umenia</t>
  </si>
  <si>
    <t>učiteľstvo hudobno-dramatického umenia</t>
  </si>
  <si>
    <t>učiteľstvo pre primárne vzdelávanie</t>
  </si>
  <si>
    <t>učiteľstvo anglického jazyka a literatúry</t>
  </si>
  <si>
    <t xml:space="preserve">Mgr. </t>
  </si>
  <si>
    <t>špeciálna pedagogika a pedagogika osôb s poruchami učenia - poradenstvo</t>
  </si>
  <si>
    <t>výtvarná edukácia</t>
  </si>
  <si>
    <t>manažment vzdelávania a verejnej správy</t>
  </si>
  <si>
    <t>učiteľstvo a pedagogické vedy, politické vedy (vedľajší ŠO)</t>
  </si>
  <si>
    <t>šport a rekreácia</t>
  </si>
  <si>
    <t>pedagogika a vychovávateľstvo</t>
  </si>
  <si>
    <t>hudba a zvukový dizajn</t>
  </si>
  <si>
    <t>anglický jazyk a kultúra</t>
  </si>
  <si>
    <t>E</t>
  </si>
  <si>
    <t>aplikovaná etika - etická expertíza a etické poradenstvo</t>
  </si>
  <si>
    <t>Filozofická fakulta - detašované pracovisko Martin</t>
  </si>
  <si>
    <t>výchova k občianstvu (v kombinácii)</t>
  </si>
  <si>
    <t>slovenský jazyk a literatúra (v kombinácii)</t>
  </si>
  <si>
    <t>náboženská výchova (v kombinácii)</t>
  </si>
  <si>
    <t>história (v kombinácii)</t>
  </si>
  <si>
    <t>etická výchova (v kombinácii)</t>
  </si>
  <si>
    <t>estetická výchova (v kombinácii)</t>
  </si>
  <si>
    <t>I, S</t>
  </si>
  <si>
    <t>taliansky jazyk a literatúra (v kombinácii)</t>
  </si>
  <si>
    <t>Š, S</t>
  </si>
  <si>
    <t>španielsky jazyk a literatúra (v kombinácii)</t>
  </si>
  <si>
    <t>R, S</t>
  </si>
  <si>
    <t>ruský jazyk a literatúra (v kombinácii)</t>
  </si>
  <si>
    <t>N, S</t>
  </si>
  <si>
    <t>nemecký jazyk a literatúra (v kombinácii)</t>
  </si>
  <si>
    <t>F, S</t>
  </si>
  <si>
    <t>francúzsky jazyk a literatúra (v kombinácii)</t>
  </si>
  <si>
    <t>španielsky jazyk a kultúra (v kombinácii)</t>
  </si>
  <si>
    <t>slovenský jazyk a kultúra (v kombinácii)</t>
  </si>
  <si>
    <t>ruský jazyk a kultúra (v kombinácii)</t>
  </si>
  <si>
    <t>nemecký jazyk a kultúra (v kombinácii)</t>
  </si>
  <si>
    <t>francúzsky jazyk a kultúra (v kombinácii)</t>
  </si>
  <si>
    <t>anglický jazyk a kultúra (v kombinácii)</t>
  </si>
  <si>
    <t>žurnalistika</t>
  </si>
  <si>
    <t>S, I</t>
  </si>
  <si>
    <t>taliansky jazyk a kultúra</t>
  </si>
  <si>
    <t>S, Pl</t>
  </si>
  <si>
    <t>sociológia</t>
  </si>
  <si>
    <t>R, S, U</t>
  </si>
  <si>
    <t>ruský jazyk v interkultúrnej a obchodnej komunikácii</t>
  </si>
  <si>
    <t>riadenie kultúry a turizmu</t>
  </si>
  <si>
    <t>muzeológia</t>
  </si>
  <si>
    <t>etnológia</t>
  </si>
  <si>
    <t>editorstvo a vydavateľská prax</t>
  </si>
  <si>
    <t>digitálna marketingová komunikácia</t>
  </si>
  <si>
    <t>anglický jazyk v odbornej komunikácii</t>
  </si>
  <si>
    <t>M, S</t>
  </si>
  <si>
    <t>maďarský jazyk a literatúra (v kombinácii)</t>
  </si>
  <si>
    <t>Fakulta stredoeurópskych štúdií</t>
  </si>
  <si>
    <t>maďarský jazyk a kultúra (v kombinácii)</t>
  </si>
  <si>
    <t>učiteľstvo pre primárne vzdelávanie s vyučovacím jazykom maďarským</t>
  </si>
  <si>
    <t>S, Č, Pl, M, A, N</t>
  </si>
  <si>
    <t>stredoeurópske areálové štúdiá</t>
  </si>
  <si>
    <t>S, M</t>
  </si>
  <si>
    <t>manažment regionálneho cestovného ruchu</t>
  </si>
  <si>
    <t>maďarský jazyk v bilingválnej administratívnej komunikácii</t>
  </si>
  <si>
    <t>sociálne služby a poradenstvo</t>
  </si>
  <si>
    <t>aplikovaná sociálna práca</t>
  </si>
  <si>
    <t>odborné ekonomické predmety (v kombinácii)</t>
  </si>
  <si>
    <t>matematika (v kombinácii)</t>
  </si>
  <si>
    <t>informatika (v kombinácii)</t>
  </si>
  <si>
    <t>chémia (v kombinácii)</t>
  </si>
  <si>
    <t>gegrafia (v kombinácii)</t>
  </si>
  <si>
    <t>fyzika (v kombinácii)</t>
  </si>
  <si>
    <t>ekológia (v kombinácii)</t>
  </si>
  <si>
    <t>biológia (v kombinácii)</t>
  </si>
  <si>
    <t>matematicko-štatistické a informačné metódy v ekonómii a finančníctve</t>
  </si>
  <si>
    <t>geografia v regionálnom rozvoji</t>
  </si>
  <si>
    <t>environmentalistika v krajinnom plánovaní a v praxi</t>
  </si>
  <si>
    <t xml:space="preserve">aplikovaná informatika </t>
  </si>
  <si>
    <t xml:space="preserve">Pozn.: jazyky Pl - poľský jazyk, Fi - fínsky jazyk, E - estónsky jazyk, Ud - udmurtský jazyk, B -bieoloruský jazyk, </t>
  </si>
  <si>
    <t>Bc.</t>
  </si>
  <si>
    <t>pedagogika (v kombinácii)</t>
  </si>
  <si>
    <t xml:space="preserve">učiteľstvo techniky </t>
  </si>
  <si>
    <t>učiteľstvo praktickej prípravy</t>
  </si>
  <si>
    <t>špeciálna pedagogika a pedagogika osôb s poruchami učenia</t>
  </si>
  <si>
    <t xml:space="preserve">predškolská a elementárna pedagogika </t>
  </si>
  <si>
    <t>bezpečnosť a ochrana zdravia pri práci</t>
  </si>
  <si>
    <t xml:space="preserve">anglický jazyk a kultúra </t>
  </si>
  <si>
    <t>aplikovaná etika - etika riadenia ľudí a práce</t>
  </si>
  <si>
    <t>S, N</t>
  </si>
  <si>
    <t>žurnalistika - nemčina v hospodárskej praxi</t>
  </si>
  <si>
    <t>mediálne a komunikačné štúdiá, filológia</t>
  </si>
  <si>
    <t>S, Pl, A</t>
  </si>
  <si>
    <t xml:space="preserve">sociológia - anglistika </t>
  </si>
  <si>
    <t>sociológia a sociálna antropológia, filológia</t>
  </si>
  <si>
    <t>R, U, S</t>
  </si>
  <si>
    <t xml:space="preserve">ruský jazyk v interkultúrnej a obchodnej komunikácii - euroázijské štúdiá </t>
  </si>
  <si>
    <t>filológia, politické vedy</t>
  </si>
  <si>
    <t>história - filozofia</t>
  </si>
  <si>
    <t>historické vedy, filozofia</t>
  </si>
  <si>
    <t xml:space="preserve">žurnalistika - história </t>
  </si>
  <si>
    <t xml:space="preserve">mediálne a komunikačné štúdiá, historické vedy </t>
  </si>
  <si>
    <t>politológia - filozofia</t>
  </si>
  <si>
    <t>politické vedy, filozofia</t>
  </si>
  <si>
    <t>história - archeológia</t>
  </si>
  <si>
    <t>ruský jazyk v interkultúrnej a obchodnej komunikácii - filozofia</t>
  </si>
  <si>
    <t>filológia, filozofia</t>
  </si>
  <si>
    <t>S, R, U, B</t>
  </si>
  <si>
    <t>východoslovanské jazyky a kultúry</t>
  </si>
  <si>
    <t>pamiatková starostlivosť a kultúrne dedičstvo</t>
  </si>
  <si>
    <t>nemčina v hospodárskej praxi</t>
  </si>
  <si>
    <t>S, F</t>
  </si>
  <si>
    <t>masmediálne štúdiá s integrovaným vyučovaním francúzskeho jazyka</t>
  </si>
  <si>
    <t>euroázijské štúdiá</t>
  </si>
  <si>
    <t xml:space="preserve">aplikovaná etika - etika profesijných činností </t>
  </si>
  <si>
    <t>M, S, A</t>
  </si>
  <si>
    <t xml:space="preserve">regionálny cestovný ruch </t>
  </si>
  <si>
    <t xml:space="preserve">Bc. </t>
  </si>
  <si>
    <t xml:space="preserve">maďarský jazyk a kultúra (v kombinácii) </t>
  </si>
  <si>
    <t>predškolská a elementárna pedagogika s vyučovacím jazykom maďarským</t>
  </si>
  <si>
    <t>maďarsko-slovenský bilingválny mediátor</t>
  </si>
  <si>
    <t>geografia (v kombinácii)</t>
  </si>
  <si>
    <t>aplikovaná ekológia a environmentalistika</t>
  </si>
  <si>
    <t xml:space="preserve">cudzie jazyky a kultúry </t>
  </si>
  <si>
    <t>slovanské jazyky a literatúry</t>
  </si>
  <si>
    <t>Akademický rok 2020/2021</t>
  </si>
  <si>
    <t>Akademický rok 2021/2022</t>
  </si>
  <si>
    <t>Materská škola Alexyho 26, Nitra</t>
  </si>
  <si>
    <t>Materská škola Čajkovského 3, Nitra</t>
  </si>
  <si>
    <t>Materská škola Dolnočermánska 57, Nitra</t>
  </si>
  <si>
    <t>Materská škola Golianova 1, Nitra</t>
  </si>
  <si>
    <t>Materská škola Nábrežie mládeže 7, Nitra</t>
  </si>
  <si>
    <t>Materská škola Piaristická 12, Nitra</t>
  </si>
  <si>
    <t>Materská škola Platanova 3, Nitra</t>
  </si>
  <si>
    <t>Materská škola Štefánikova 128, Nitra</t>
  </si>
  <si>
    <t>Materská škola Zvolenská 23, Nitra</t>
  </si>
  <si>
    <t>Materská škola - Óvoda Pavla Blahu 23, Nové Zámky</t>
  </si>
  <si>
    <t>Materská škola – Óvoda Komenského 357/2, Dunajská Streda</t>
  </si>
  <si>
    <t>Základná škola Beethovenova 1, Nitra</t>
  </si>
  <si>
    <t>Základná škola Benkova 34, Nitra</t>
  </si>
  <si>
    <t xml:space="preserve">Základná škola Fatranská 14, Nitra </t>
  </si>
  <si>
    <t xml:space="preserve">Základná škola kniežaťa Pribinu, ul. A. Šulgana 1, Nitra </t>
  </si>
  <si>
    <t xml:space="preserve">Základná škola kráľa Svätopluka, Dražovská 6, Nitra </t>
  </si>
  <si>
    <t xml:space="preserve">Základná škola Škultétyho ul.1, Nitra </t>
  </si>
  <si>
    <t>Materská škola Dobšinského, Nitra</t>
  </si>
  <si>
    <t>Materská škola Štiavnická 1, Nitra</t>
  </si>
  <si>
    <t>ZŠ s MŠ, Maurerova, Krompachy</t>
  </si>
  <si>
    <t>Centrum voľného času – DOMINO, Štefánikova 63, Nitra</t>
  </si>
  <si>
    <t>Základná škola Tulipánova ul.1, Nitra</t>
  </si>
  <si>
    <t>Základná škola Gergelya Czuczora s vyučovacím jazykom maďarským, G. Czuczora 10, Nové Zámky</t>
  </si>
  <si>
    <t>Základná škola Zoltána Kodálya s vyučovacím jazykom maďarským, Komenského 1219/1, Dunajská Streda</t>
  </si>
  <si>
    <t>Základná škola Ármina Vámbéryho s vyučovacím jazykom maďarským, Hviezdoslavova 2094/2, Dunajská Streda</t>
  </si>
  <si>
    <t>Základná škola – Alapiskola, Hlavná 638, Veľký Cetín</t>
  </si>
  <si>
    <t>Spojená katolícka škola, Gymnázium sv. Cyrila a Metoda, Farská 19, Nitra</t>
  </si>
  <si>
    <t>Spojená škola, Slančíkovej 2,  Nitra</t>
  </si>
  <si>
    <t xml:space="preserve">Gymnázium Golianova 68, Nitra </t>
  </si>
  <si>
    <t>Gymnázium Párovská 1, Nitra</t>
  </si>
  <si>
    <t>Gymnázium Petra Pázmánya s vyučovacím jazykom maďarským, Letomostie 3, Nové Zámky</t>
  </si>
  <si>
    <t>Gymnázium Ármina Vámbéryho s vyučovacím jazykom maďarským, Nám. Sv. Štefana 1190/04, Dunajská Streda</t>
  </si>
  <si>
    <t>Piaristická spojená škola sv. J. Kalazanského, Piaristická ul. 6,  Nitra</t>
  </si>
  <si>
    <t xml:space="preserve">Pedagogická a sociálna akadémia bl. Laury, Kalinčiakova 24, Trnava </t>
  </si>
  <si>
    <t>Stredná odborná škola pedagogická, F. Engelsova 3, Levice</t>
  </si>
  <si>
    <t>Stredná odborná škola pedagogická, J. A. Komenského 12, Lučenec</t>
  </si>
  <si>
    <t>Stredná odborná škola pedagogická  sv. Márie Goretti,  Horná 137/28, Čadca</t>
  </si>
  <si>
    <t>Stredná odborná škola techniky a služieb, Cintorínska 4, Nitra</t>
  </si>
  <si>
    <t>Stredná odborná škola gastronómie a cestovného ruchu, Levická 40,  Nitra</t>
  </si>
  <si>
    <t>Stredná odborná škola veterinárna, Dražovská 14, Nitra</t>
  </si>
  <si>
    <t>Stredná odborná škola strojnícka a elektrotechnická, ul.Fraňa kráľa 20, Nitra</t>
  </si>
  <si>
    <t>Stredná zdravotnícka škola, Farská ul. 23, Nitra</t>
  </si>
  <si>
    <t>Súkromné konzervatórium, Krčméryho 2, Nitra</t>
  </si>
  <si>
    <t>Súkromná ZUŠ, Ďurkova ul. 18, Nitra</t>
  </si>
  <si>
    <t>ZUŠ Rosinského, Vajanského 1, Nitra</t>
  </si>
  <si>
    <t>Súkromná stredná odborná škola s vyučovacím jazykom maďarským, Slovenská 52, Kolárovo</t>
  </si>
  <si>
    <t>Gymnázium Augusta Horislava Škultétyho, Veľký Krtíš</t>
  </si>
  <si>
    <t>Gymnázium Ivana Kraska, Rimavská Sobota</t>
  </si>
  <si>
    <t>Gymnázium Ivana Kupca, Hlohovec</t>
  </si>
  <si>
    <t>Gymnázium Kukučínova 4239/1, Poprad</t>
  </si>
  <si>
    <t xml:space="preserve">Gymnázium Ľudovíta Jaroslava Šuleka, Komárno </t>
  </si>
  <si>
    <t>Gymnázium Milana Rúfusa, Žiar nad Hronom</t>
  </si>
  <si>
    <t>Gymnázium P. O. Hviezdoslava, Kežmarok</t>
  </si>
  <si>
    <t>Gymnázium Spišská Nová Ves</t>
  </si>
  <si>
    <t>Gymnázium Šurany</t>
  </si>
  <si>
    <t>Gymnázium Ul. 17.novembra 1180, Topoľčany</t>
  </si>
  <si>
    <t>Gymnázium V. B. Nedožerského, Prievidza</t>
  </si>
  <si>
    <t>Gymnázium Z. Kodálya s VJM, Galanta</t>
  </si>
  <si>
    <t>Gymnázium Partizánske</t>
  </si>
  <si>
    <t>MŠ Babindol</t>
  </si>
  <si>
    <t>MŠ Dobšinského, Nitra</t>
  </si>
  <si>
    <t>MŠ Fraňa Kráľa, Čadca</t>
  </si>
  <si>
    <t>MŠ Janka Kráľa  2392, Čadca</t>
  </si>
  <si>
    <t>MŠ Lúky, Vráble</t>
  </si>
  <si>
    <t>MŠ s VJM Otročok, Gemerská Ves</t>
  </si>
  <si>
    <t>OA Nitra</t>
  </si>
  <si>
    <t>OA Senica</t>
  </si>
  <si>
    <t>OA Trebišov</t>
  </si>
  <si>
    <t xml:space="preserve">Obec Kamanová </t>
  </si>
  <si>
    <t>SOŠ gastronómie a služieb, Šurany</t>
  </si>
  <si>
    <t>SOŠ informatiky a služieb s VJM, Dunajská Streda</t>
  </si>
  <si>
    <t>SOŠ Nováky</t>
  </si>
  <si>
    <t xml:space="preserve">SOŠ obchodu a služieb, Krupina </t>
  </si>
  <si>
    <t>SOŠ Športová 675, Stará Turá</t>
  </si>
  <si>
    <t>SOŠ technická Ul. 1. mája 22, Zlaté Moravce</t>
  </si>
  <si>
    <t>Spojená škola internátna, Prievidza</t>
  </si>
  <si>
    <t>Spojená škola Komárňanská 28, Nové Zámky</t>
  </si>
  <si>
    <t>Spojená škola Lendak</t>
  </si>
  <si>
    <t>Spojená škola Turzovka</t>
  </si>
  <si>
    <t>SPŠ Stavebná Nitra</t>
  </si>
  <si>
    <t>SPŠ strojnícka a elektrotechnická Petofiho 2, Komárno</t>
  </si>
  <si>
    <t>Stredná odborná škola dopravy a služieb, Jesenského 1, Nové Zámky</t>
  </si>
  <si>
    <t>Stredná zdravotná škola, Banská Bystrica</t>
  </si>
  <si>
    <t>SZŠ Nám. 1.mája, Rožňava</t>
  </si>
  <si>
    <t>ŠUP v Kežmarku</t>
  </si>
  <si>
    <t>ŠUP v Trenčíne</t>
  </si>
  <si>
    <t>ZŠ Alapiskola, Jelenec</t>
  </si>
  <si>
    <t>ZŠ Bélu Bartóka s VJM, Veľký Meder</t>
  </si>
  <si>
    <t>ZŠ Beluša</t>
  </si>
  <si>
    <t>ZŠ Borský Mikuláš</t>
  </si>
  <si>
    <t>ZŠ Brezová pod Bradlom</t>
  </si>
  <si>
    <t>ZŠ Budovateľská 1992/9, Snina</t>
  </si>
  <si>
    <t>ZŠ Cabaj-Čápor 197</t>
  </si>
  <si>
    <t>ZŠ Cabajská 2, Nitra</t>
  </si>
  <si>
    <t>ZŠ Devínska, Nové Zámky</t>
  </si>
  <si>
    <t>ZŠ Endre Adyho s VJM, Štúrovo</t>
  </si>
  <si>
    <t>ZŠ Hodruša-Hámre</t>
  </si>
  <si>
    <t>ZŠ Hollého Topoľčany</t>
  </si>
  <si>
    <t>ZŠ Horný Vadičov</t>
  </si>
  <si>
    <t>ZŠ Hradná 22, Nové Zámky</t>
  </si>
  <si>
    <t>ZŠ Hruštín</t>
  </si>
  <si>
    <t>ZŠ Ilava</t>
  </si>
  <si>
    <t>ZŠ J. C. Hronského, Šaľa</t>
  </si>
  <si>
    <t>ZŠ J.A.Komenského, Komárno</t>
  </si>
  <si>
    <t>ZŠ J.Domastu, Cabaj-Čápor</t>
  </si>
  <si>
    <t>ZŠ J.Kolára, Banská Štiavnica</t>
  </si>
  <si>
    <t>ZŠ J.V.Šimka, Žitavany</t>
  </si>
  <si>
    <t>ZŠ Janka Jesenského, Jesenské</t>
  </si>
  <si>
    <t>ZŠ Kamenec pod Vtáčnikom</t>
  </si>
  <si>
    <t>ZŠ Kanianka</t>
  </si>
  <si>
    <t>ZŠ Karpatská Žilina</t>
  </si>
  <si>
    <t>ZŠ Kovarce 164</t>
  </si>
  <si>
    <t>ZŠ Kremnica</t>
  </si>
  <si>
    <t>ZŠ Krnča</t>
  </si>
  <si>
    <t>ZŠ L.Balleka, Šahy</t>
  </si>
  <si>
    <t>ZŠ Ľubica</t>
  </si>
  <si>
    <t>ZŠ M. Rázusa, Zvolen</t>
  </si>
  <si>
    <t>ZŠ Martinská 20, Žilina</t>
  </si>
  <si>
    <t>ZŠ Milana Mravca, Raková</t>
  </si>
  <si>
    <t>ZŠ Mládežnícka, Púchov</t>
  </si>
  <si>
    <t>ZŠ Mochovská 4, Veľký Ďur</t>
  </si>
  <si>
    <t>ZŠ Mojzesovo – Černík</t>
  </si>
  <si>
    <t>ZŠ Nitrianske Rudno</t>
  </si>
  <si>
    <t>ZŠ Nová Dedinka</t>
  </si>
  <si>
    <t>ZŠ Oslany</t>
  </si>
  <si>
    <t>ZŠ Ostrov</t>
  </si>
  <si>
    <t>ZŠ Páleš. Nám, Spišské Podhradie</t>
  </si>
  <si>
    <t>ZŠ Partizánska 6</t>
  </si>
  <si>
    <t>ZŠ Podzámska, Hlohovec</t>
  </si>
  <si>
    <t>ZŠ Pri Podlužianke 6, Levice</t>
  </si>
  <si>
    <t>ZŠ R. Kaufmana, Partizánske</t>
  </si>
  <si>
    <t>ZŠ Rajec</t>
  </si>
  <si>
    <t>ZŠ Revúca</t>
  </si>
  <si>
    <t>ZŠ Robotnícka 25, Zlaté Moravce</t>
  </si>
  <si>
    <t>ZŠ Rozmarínová, Komárno</t>
  </si>
  <si>
    <t>ZŠ Rudolfa Jašíka, Partizánske</t>
  </si>
  <si>
    <t>ZŠ s MŠ A.Matulu ,Sebechleby</t>
  </si>
  <si>
    <t>ZŠ s MŠ Bánov</t>
  </si>
  <si>
    <t>ZŠ s MŠ Bušince</t>
  </si>
  <si>
    <t>ZŠ s MŠ Čebovce</t>
  </si>
  <si>
    <t>ZŠ s MŠ Čeladice 87</t>
  </si>
  <si>
    <t>ZŠ s MŠ Diviaky nad Nitricou 121</t>
  </si>
  <si>
    <t>ZŠ s MŠ Dlhé Pole</t>
  </si>
  <si>
    <t>ZŠ s MŠ Gogoľova 2143/7, Topoľčany</t>
  </si>
  <si>
    <t>ZŠ s MŠ Hájske</t>
  </si>
  <si>
    <t>ZŠ s MŠ Hontianske Nemce</t>
  </si>
  <si>
    <t>ZŠ s MŠ Horné Obdokovce</t>
  </si>
  <si>
    <t>ZŠ s MŠ Horné Otrokovce</t>
  </si>
  <si>
    <t>ZŠ s MŠ Hrušov</t>
  </si>
  <si>
    <t>ZŠ s MŠ Hul</t>
  </si>
  <si>
    <t>ZŠ s MŠ J. Ligoša, Chlebnice</t>
  </si>
  <si>
    <t>ZŠ s MŠ Jarok</t>
  </si>
  <si>
    <t xml:space="preserve">ZŠ s MŠ Jur nad Hronom </t>
  </si>
  <si>
    <t>ZŠ s MŠ Kozárovce 927</t>
  </si>
  <si>
    <t>ZŠ s MŠ Lesnica</t>
  </si>
  <si>
    <t>ZŠ s MŠ Ludanice</t>
  </si>
  <si>
    <t>ZŠ s MŠ Makov</t>
  </si>
  <si>
    <t>ZŠ s MŠ Maňa</t>
  </si>
  <si>
    <t>ZŠ s MŠ Ondreja Cabana, Komjatice</t>
  </si>
  <si>
    <t>ZŠ s MŠ Podolie</t>
  </si>
  <si>
    <t>ZŠ s MŠ Poprad - Spišská Sobota</t>
  </si>
  <si>
    <t>ZŠ s MŠ Prašice</t>
  </si>
  <si>
    <t>ZŠ s MŠ Preseľany</t>
  </si>
  <si>
    <t>ZŠ s MŠ Rabčice</t>
  </si>
  <si>
    <t>ZŠ s MŠ Radzovce</t>
  </si>
  <si>
    <t>ZŠ s MŠ Rosina</t>
  </si>
  <si>
    <t>ZŠ s MŠ Rudolfa Hečku, Dolná Súča</t>
  </si>
  <si>
    <t>ZŠ s MŠ Rybník</t>
  </si>
  <si>
    <t>ZŠ s MŠ Samuela Timona</t>
  </si>
  <si>
    <t>ZŠ s MŠ Skalka nad Váhom</t>
  </si>
  <si>
    <t>ZŠ s MŠ Sokolovce</t>
  </si>
  <si>
    <t>ZŠ s MŠ Spišské Bystré</t>
  </si>
  <si>
    <t>ZŠ s MŠ Svätoplukovo</t>
  </si>
  <si>
    <t>ZŠ s MŠ Školská 252, Beladice</t>
  </si>
  <si>
    <t>ZŠ s MŠ Školská 490, Teplička nad Váhom</t>
  </si>
  <si>
    <t>ZŠ s MŠ T. G. Masaryka, Ľubietová</t>
  </si>
  <si>
    <t>ZŠ s MŠ Trakovice</t>
  </si>
  <si>
    <t>ZŠ s MŠ Trnovec nad Váhom 302</t>
  </si>
  <si>
    <t>ZŠ s MŠ Urmince</t>
  </si>
  <si>
    <t>ZŠ s MŠ Valaská Belá</t>
  </si>
  <si>
    <t>ZŠ s MŠ Veľká Okružná, Partizánske</t>
  </si>
  <si>
    <t>ZŠ s MŠ Veľké Ripňany</t>
  </si>
  <si>
    <t>ZŠ s MŠ Višňové 446</t>
  </si>
  <si>
    <t>ZŠ s MŠ Vráble</t>
  </si>
  <si>
    <t>ZŠ s MŠ Závadka nad Hronom</t>
  </si>
  <si>
    <t>ZŠ s MŠ Zborov nad Bystricou</t>
  </si>
  <si>
    <t>ZŠ s MŠ Žabokreky nad Nitrou</t>
  </si>
  <si>
    <t>ZŠ Senec</t>
  </si>
  <si>
    <t>ZŠ Senica</t>
  </si>
  <si>
    <t>ZŠ SNP Šurany</t>
  </si>
  <si>
    <t>ZŠ Sobotište</t>
  </si>
  <si>
    <t>ZŠ Spišská Nová Ves</t>
  </si>
  <si>
    <t>ZŠ Svrčinovec</t>
  </si>
  <si>
    <t>ZŠ Š. Mozsesa, Tesárske Mlyňany</t>
  </si>
  <si>
    <t>ZŠ Š. Senčíka, Starý Tekov</t>
  </si>
  <si>
    <t>ZŠ Školská 212/19, Huncovce</t>
  </si>
  <si>
    <t>ZŠ Škultétyho, Topoľčany</t>
  </si>
  <si>
    <t>ZŠ Tríbečská 1653/22 955 01, Topoľčany</t>
  </si>
  <si>
    <t>ZŠ Trnavá Hora</t>
  </si>
  <si>
    <t>ZŠ v Kračúnovciach</t>
  </si>
  <si>
    <t>ZŠ v Lovinobani</t>
  </si>
  <si>
    <t>ZŠ Valentína Beniaka s MŠ Chynorany</t>
  </si>
  <si>
    <t>ZŠ Veľké Kostoľany</t>
  </si>
  <si>
    <t>ZŠ Veľké Zálužie</t>
  </si>
  <si>
    <t>ZŠ Vinodol</t>
  </si>
  <si>
    <t>ZŠ Výčapy-Opatovce</t>
  </si>
  <si>
    <t>ZŠ Zemianska Olča</t>
  </si>
  <si>
    <t>ZŠ Zemplínska Teplica</t>
  </si>
  <si>
    <t>ZŠ Žarnovica</t>
  </si>
  <si>
    <t>ZŠ Žiar nad Hronom</t>
  </si>
  <si>
    <t>ZUŠ Bošany</t>
  </si>
  <si>
    <t>ZUŠ Ferenca Liszta</t>
  </si>
  <si>
    <t>ZUŠ v Hlohovci</t>
  </si>
  <si>
    <t>Gymnázium, Ľ. Štúra, Turzovka</t>
  </si>
  <si>
    <t>Stredná odborná škola strojnícka a elektrotechnická, ul. Fraňa Kráľa 20, Nitra</t>
  </si>
  <si>
    <t>Stredná odborná škola pedagogická bl. Laury, Jána Hollého 9, 917 01 Trnava</t>
  </si>
  <si>
    <t>Stredná zdravotnícka škola, Banská Bystrica</t>
  </si>
  <si>
    <t>Stredná priemyselná škola stavebná, Cabajská 4, 950 50 Nitra</t>
  </si>
  <si>
    <t>Gymnázium Žilina</t>
  </si>
  <si>
    <t>Gymnázium J. A. Komenského, Želiezovce</t>
  </si>
  <si>
    <t>ZŠ s MŠ A.Matulu, Sebechleby</t>
  </si>
  <si>
    <t>ZUŠ v Hlohovci</t>
  </si>
  <si>
    <t>SZŠ J. Kozáčeka 4, Zvolen</t>
  </si>
  <si>
    <t>MŠ Ladice</t>
  </si>
  <si>
    <t>MŠ Ondrašovská Liptovský Mikuláš</t>
  </si>
  <si>
    <t>ZŠ Nábrežná, Nové Zámky</t>
  </si>
  <si>
    <t>ZŠ Nitrianska, Branč</t>
  </si>
  <si>
    <t>ZŠ s MŠ Dolná Strehová</t>
  </si>
  <si>
    <t>ZŠ s MŠ Pečovská Nová Ves</t>
  </si>
  <si>
    <t>ZŠ s MŠ  Vladimíra Mináča, Klenovec</t>
  </si>
  <si>
    <t>Gymnázium A. Bernoláka, Námestovo</t>
  </si>
  <si>
    <t>Gymnázium J. Kráľa, Zlaté Moravce</t>
  </si>
  <si>
    <t>Gymnázium bilingválne, Žilina</t>
  </si>
  <si>
    <t>Gymnázium P. J. Šafárika, Rožňava</t>
  </si>
  <si>
    <t>Gymnázium Púchov</t>
  </si>
  <si>
    <t>Spojená škola s VJM, Dunajská Streda</t>
  </si>
  <si>
    <t>ZŠ J. Palu Nemšová</t>
  </si>
  <si>
    <t>ZŠ s MŠ M. Rešetku, Horná Súča</t>
  </si>
  <si>
    <t>ZŠ s MŠ O. Štefku, Varín</t>
  </si>
  <si>
    <t>MŠ Jesenské</t>
  </si>
  <si>
    <t>ZŠ Nové Mesto nad Váhom</t>
  </si>
  <si>
    <t>ZUŠ Ladislava Mokrého Topoľčany</t>
  </si>
  <si>
    <t>ZŠ s MŠ Veľké Lovce</t>
  </si>
  <si>
    <t>ZŠ s MŠ Viliama Záborského Vráble</t>
  </si>
  <si>
    <t>ZŠ s MŠ Sibírska Bratislava</t>
  </si>
  <si>
    <t>SZŠ Skalica</t>
  </si>
  <si>
    <t>Gymnázium M. R. Štefánika, Nové Zámky</t>
  </si>
  <si>
    <t>SPŠ Inf. technológií, Kysucké Nové Mesto</t>
  </si>
  <si>
    <t>ZŠ F. Móru s VJM, Zemianska Olča</t>
  </si>
  <si>
    <t>Názov ŠO</t>
  </si>
  <si>
    <t>Názov študijného programu</t>
  </si>
  <si>
    <t>Počet hodín praxe v teréne za štúdium</t>
  </si>
  <si>
    <t>Počet kreditov za prax za štúdium</t>
  </si>
  <si>
    <t>11. Filológia</t>
  </si>
  <si>
    <t>38. Učiteľstvo a pedagogické vedy</t>
  </si>
  <si>
    <t>41. Vedy o umení a kultúre</t>
  </si>
  <si>
    <t>42. Vedy o Zemi</t>
  </si>
  <si>
    <t>46. Zdravotnícke vedy</t>
  </si>
  <si>
    <t>Národné poľnohospodárske a potravinárske centrum, Výskumný ústav živočíšnej výroby Nitra (prof. Ing. Peter Chrenek, DrSc)</t>
  </si>
  <si>
    <t>KOPPERT, s.r.o., Komárňanská cesta 13, Nové Zámky (Dr. Peter Sima)</t>
  </si>
  <si>
    <t>Ústav ekológie lesa, SAV Nitra (Mgr. Katarína Adamčíková, PhD.)</t>
  </si>
  <si>
    <t>Centrum biológie rastlín a biodiverzity, SAV Nitra (RNDr. Alena Gajdošová, CSc.)</t>
  </si>
  <si>
    <t>Arborétum Tesárske Mlyňany (Ing. Jana Konôpková, PhD.)</t>
  </si>
  <si>
    <t>Hermes LabSystems, s.r.o., Púchovská 12, Bratislava</t>
  </si>
  <si>
    <t>GYN-FIV a.s., Trnavská cesta 106, Bratislava</t>
  </si>
  <si>
    <t>Ústav rastlinných a environmentálnych vied, FAaPZ, SPU (Prof. RNDrl. Tibor Baranec, CSc.)</t>
  </si>
  <si>
    <t>Bioveta SK spol s.r.o., Kalvária 3, Nitra (MVDr. Juraj Salaj, PhD.)</t>
  </si>
  <si>
    <t>MŽP SR, Odbor ochrany prírody (riaditeľka RNDr. Jana Durkošová)</t>
  </si>
  <si>
    <t>Ochrana dravcov na Slovensku, Trhová 54, Bratislava (RNDr. Marek Gális, PhD.)</t>
  </si>
  <si>
    <t>Združenie Elekos, Párovská 44, Nitra (riaditeľ Ing. Štefan Straňák, PhD.)</t>
  </si>
  <si>
    <t>Katedra ekológie, FHaPV, Prešovská univerzita (prof. RNDr. Ivan Šalamon, CSc. MBA</t>
  </si>
  <si>
    <t>regionálny  cestovný ruch</t>
  </si>
  <si>
    <t>Mgr. Štefan Gálik,  Mgr. Marta Hároniková,  Mgr. Art. František Morong,  Mgr. Marek Harbuľák</t>
  </si>
  <si>
    <t>Columbus Slovakia, Language Planet, Mesto Nitra, Zastúpenie EK na Slovensku (Mgr. E. Andrejová)</t>
  </si>
  <si>
    <t>Vydavateľstvo INAQUE, Mgr. A. Ostrihoňová, PhD.;  Vydavateľstvo RAABE, Mgr. M. Bianchi Schrimpelová;  Vydavateľstvo TATRAN, PhDr. E. Mládeková,Zastúpenie EK na Slovensku (Mgr. E. Andrejová)</t>
  </si>
  <si>
    <t>4S/týždenne</t>
  </si>
  <si>
    <t>ruský jazyk v interkultúrnej  a obchodnej komunikácii</t>
  </si>
  <si>
    <t>Slavistický ústav Jána Stanislava SAV v Bratislave; Slovenská akademická informačná agentúra v Bratislave; SlovServis Group s.r.o. Bratislava; Slovenské banské múzeum v Banskej Štiavnici, Zastúpenie EK na Slovensku (Mgr. E. Andrejová)</t>
  </si>
  <si>
    <t>2 týždne</t>
  </si>
  <si>
    <t>PhDr. László Bukovszky, Bc. László Bacsó, prof. dr. hab. Zoltán Németh, PhD.</t>
  </si>
  <si>
    <t xml:space="preserve">Ing. Jaroslav Dóczy, PhD., Mgr. Dagmar Bojdová  </t>
  </si>
  <si>
    <t>FF, FSŠ</t>
  </si>
  <si>
    <t>prekladateľské študijné program v kombinácii</t>
  </si>
  <si>
    <t xml:space="preserve">ASAP - translation.com, s.r.o., Ulica Boženy Němcovej 4, 949 01 Nitra,kontaktná osoba: Mgr. Jakub Absolon, PhD., </t>
  </si>
  <si>
    <t xml:space="preserve">Zastúpenie Európskej komisie na Slovensku, Generálne riaditeľstvo pre preklad, Palisády 29, 811 06 Bratislava, kontaktná osoba: Mgr. Emília Andrejová, </t>
  </si>
  <si>
    <t xml:space="preserve">Medzinárodný festival Divadelná Nitra, Svätoplukovo nám. 4, 950 53 Nitra, kontaktná osoba: Darina Kárová, </t>
  </si>
  <si>
    <t>Adrya s.r.o. – súkromná psychologická prax so zameraním na dospelú populáciu (psychoterapia, psychologické poradenstvo, konzultácie typu life coaching)- Mgr. Adriána Hrončová, PhD.- psychológ, psychoterapeut</t>
  </si>
  <si>
    <t>CK Soriko- školy v prírode a letné tábory</t>
  </si>
  <si>
    <t>FORTESSA, s.r.o.- účtovnícke a auditorské činnosti, personalistika, poradenstvo</t>
  </si>
  <si>
    <t>STRIX Assistance, s.r.o.- sprostredkovateľská činnosť v oblasti služieb, obchodu, výroby, počítačové služby, vydavateľská činnosť, strážna, detektívna a technická služba</t>
  </si>
  <si>
    <t>HLOHOVSKÁ TELEVÍZIA, s.r.o.- lokálne digitálne vysielanie televíznej programovej služby, vydávanie kníh, novín, časopisov a iných periodických publikácií, ofsetová tlač, sprostredkovateľská činnosť</t>
  </si>
  <si>
    <t>MATICA SLOVENSKÁ - Časopis SLOVENSKÉ POHĽADY (šéfredaktor Bystrík Šikula)- redakcia časopisu, Bratislava- Slovenské pohľady sú najstarším slovenským časopisom pre literatúru, vedu a umenie.</t>
  </si>
  <si>
    <t>MUDr. Alexander Brešťanský- lekár, ULMUS, s. r. o.  Hlohovec</t>
  </si>
  <si>
    <t>MUDr. Peter Bačík, PhD.- lekár, SÚSCCH Banská Bystrica</t>
  </si>
  <si>
    <t>Stanislava Chabanová- zdravotná sestra, SÚSCCH Banská Bystrica</t>
  </si>
  <si>
    <t>Partnerin s. r. o.- reklamné, marketingové, administratívne služby</t>
  </si>
  <si>
    <t>PhDr. Štefan Bugár, PhD. MBA - riaditeľ, Kaštieľ Mojmírovce</t>
  </si>
  <si>
    <t>prof. PhDr. Ing. Blanka Kudláčová, PhD.</t>
  </si>
  <si>
    <t>vedúca Katedry pedagogických štúdií</t>
  </si>
  <si>
    <t>Trnavská univerzita v Trnave</t>
  </si>
  <si>
    <t>PhDr. Miroslav Procházka, Ph.D.</t>
  </si>
  <si>
    <t>Katedra pedagogiky a psychologie</t>
  </si>
  <si>
    <t>Jihočeská univerzita v Českých Budějovicích</t>
  </si>
  <si>
    <t>Mgr. Richard Kováčik, PhD. - predseda Rady Audiovizuálneho fondu za Občianske združenie Vertigo - prevádzkovateľ Kinoklubu Nitra; Mgr. Renáta Niczová - Nitrianska galéria, Marián Hausner - riaditeľ Národného filmového archívu Slovenského filmového ústavu; Mgr. Jozef Kovalčik, PhD. - riaditeľ Fondu na podporu umenia; PhDr. Štefan Bugár, PhD. MBA - riaditeľ, Kaštieľ Mojmírovce</t>
  </si>
  <si>
    <t>Filozofický ústav SAV v Bratislave, Slovenské filozofické združenie pri SAV; PhDr. Štefan Bugár, PhD. MBA - riaditeľ, Kaštieľ Mojmírovce</t>
  </si>
  <si>
    <t>PPC Čab, a.s. (Marek Vrabec)</t>
  </si>
  <si>
    <t>Technický a skúšovný ústav stavebný, n.o., pobočka Nitra (Ing. Ladislav Lósy)</t>
  </si>
  <si>
    <t>Ústav materiálov, MTF, STU v Bratislave (doc. RNDr. Vladimír Labaš, PhD.)</t>
  </si>
  <si>
    <t>TDS s.r.o., Zlatovská 1904, Trenčín (Ing. Martin Prokša)</t>
  </si>
  <si>
    <t>Štátny archív v Nitre - PhDr. Peter Keresteš, PhD. (riaditeľ), Pamiatkový úrad SR, Ponitrianske múzeum v Nitre, Archeologická agentúra s.r.o.</t>
  </si>
  <si>
    <t>Národné osvetové centrum V Bratislave (štátna príspevková organizácia Ministerstva kultúry Slovenskej republiky), Zväz múzeí na Slovensku (záujmové profesijné združenie múzeí, Centrum pre tradičnú ľudovú kultúru (SĽUK, štátna príspevková organizácia zriadená Ministerstvom kultúry Slovenskej republiky), Štátny archív v Nitre - PhDr. P. Keresteš, PhD. (riaditeľ)</t>
  </si>
  <si>
    <t>Štátny archív v Nitre; Kysucké múzeum v Čadci; Slovenské poľnohospodárske múzeum v Nitre – Agrokomplex Národné výstavisko; Pohronské múzeum v Novej Bani; Castellum, n.o., Pracovisko Diecézne múzeum</t>
  </si>
  <si>
    <t>Štátny archív v Nitre, Kysucké múzeum v Čadci, Slovenské poľnohospodárske múzeum v Nitre – Agrokomplex Národné výstavisko, Pohronské múzeum v Novej Bani, Castellum, n.o., Pracovisko Diecézne múzeum, Pamiatkový úrad SR, Ponitrianske múzeum v Nitre</t>
  </si>
  <si>
    <t>pamiatková starostlivosť  a kultúrne dedičstvo</t>
  </si>
  <si>
    <t>Krajský pamiatkový úrad Nitra, Pro Castello Comaromiensi n.o., Združenie priateľov Hričovského hradu, Štátny archív v Nitre - PhDr. Peter Keresteš, PhD. (riaditeľ)</t>
  </si>
  <si>
    <t>Štátny archív v Nitre, Kysucké múzeum v Čadci, Slovenské poľnohospodárske múzeum v Nitre – Agrokomplex Národné výstavisko, Pohronské múzeum v Novej Bani, Castellum, n.o., Pracovisko Diecézne múzeum, Filozofický ústav SAV; Slovenské filozofické združenie pri SAV</t>
  </si>
  <si>
    <t xml:space="preserve">Accenture, s.r.o., </t>
  </si>
  <si>
    <t xml:space="preserve">Microcomp Computersystem, s.r.o., </t>
  </si>
  <si>
    <t xml:space="preserve">Muehlbauer Automation, s.r.o., </t>
  </si>
  <si>
    <t xml:space="preserve">Muehlbauer Technologies, s.r.o., </t>
  </si>
  <si>
    <t xml:space="preserve">NTT Slovakia, s. r. o., </t>
  </si>
  <si>
    <t>UNIQA Group Service Center Slovakia, s. r.o.</t>
  </si>
  <si>
    <t>matematicko-štatistické a informačné metódy  v ekonómii a finančníctve</t>
  </si>
  <si>
    <t>New Aroma, s.r.o. (konateľ Ing. Jana Šefrániková Mikulášová)</t>
  </si>
  <si>
    <t>Henkel Slovensko, spol. s.r.o., (Veronika Boboková)</t>
  </si>
  <si>
    <t>BAMIPA, s.r.o. (konateľ JUDr. Ján Miškeje, PhD.)</t>
  </si>
  <si>
    <t>MAJGER Slovakia, s.r.o. (konateľ Ján Štefko)</t>
  </si>
  <si>
    <t>Štatistický úrad SR (riaditeľka Ing. Renáta Dušová)</t>
  </si>
  <si>
    <t>Tatra banka, a.s., (Mgr. Miroslava Fifiková)</t>
  </si>
  <si>
    <t>Štatistický úrad SR (Mgr. Lukáš Lednický, PhD.)</t>
  </si>
  <si>
    <t>AnimaGraf s. r. o. (Ing. Ľ. Farkaš), Česká marketingová společnost, Mayer / McCann Erickson s.r.o. , BAUER MEDIA Audio Slovakia , Ideatel s.r.o., Gentlejam , Uniqa</t>
  </si>
  <si>
    <t>Program Svet medzi riadkami, Človek v ohrození, n.o., Mgr. Peter Ivanič - Nitrianske noviny, MY Nitra, Miriam Hojčušová - Hokejportal.net., Mgr. Pavol Rajtár - Kavickatri.sk, Mgr. Simona Budinská - Solitea Slovensko, a.s., Mgr. Lukáš Csicsola, AnimaGraf s. r. o. (Ing. Ľ. Farkaš)</t>
  </si>
  <si>
    <r>
      <t xml:space="preserve">žurnalistika </t>
    </r>
    <r>
      <rPr>
        <sz val="8"/>
        <color rgb="FF000000"/>
        <rFont val="Calibri"/>
        <family val="2"/>
        <charset val="238"/>
      </rPr>
      <t>- história</t>
    </r>
  </si>
  <si>
    <t>ADOS Magda, s. r. o.,  2. Špecializovaná nemocnica sv. Svorada Zobor, n.o., 3. Fakultná nemocnica v Nitre</t>
  </si>
  <si>
    <t>Ministerstvo zahraničných vecí a európskych záležitostí SR; Informačná kancelária Európskeho parlamentu v Bratislave, Ústav politických vied SAV, Ustav globalnich studií AV ČR, Kaštieľ Mojmírovce - PhDr. Š. Bugár, PhD. MBA (riaditeľ)</t>
  </si>
  <si>
    <t>PhDr. Zuzana Oravcová – klinický psychológ, Psychiatrická liečebňa Sučany</t>
  </si>
  <si>
    <t>PhDr. Silvia Királová - klinický psychológ, neuropsychológ, Neurologická klinika FN Nitra</t>
  </si>
  <si>
    <t>Mgr. Zuzana Kaššaiová, PhD. – vedecká pracovníčka, Centrum spoločenských a psychologických vied SAV, Bratislava</t>
  </si>
  <si>
    <t>kpt. PhDr. Ivana Slyšková – náčelníčka, Oddelenie psychologických a sociologických činností, Ministerstvo obrany SR; útvar: Personálny úrad OS SR, Liptovský Mikuláš</t>
  </si>
  <si>
    <t>MUDr. Henrich Grác – riaditeľ Psychiatrickej nemocnice Veľké Zálužie</t>
  </si>
  <si>
    <t>Zariadenie sociálnych služieb Nitrava, Nitra</t>
  </si>
  <si>
    <t>Zariadenie sociálnych služieb Dôstojnosť, Horné Štitáre</t>
  </si>
  <si>
    <t>Centrum pre deti a rodiny, Močenok</t>
  </si>
  <si>
    <t>Zariadenie pre seniorov Dominik, Veľká Lehota</t>
  </si>
  <si>
    <t>Zariadenie sociálnych služieb Kreatív, Klasov</t>
  </si>
  <si>
    <t>Zariadenie sociálnych služieb Svetlo, Olichov</t>
  </si>
  <si>
    <t xml:space="preserve">Spoločnosť priateľov detí z detských domov, Úsmev ako dar, Nitra  </t>
  </si>
  <si>
    <t>program nepredkladáme k akreditácii</t>
  </si>
  <si>
    <t>Eleonóra Szabóová, Mgr. Judit Károlyi Szikonya</t>
  </si>
  <si>
    <t>predškolská a elementárna pedagogika*</t>
  </si>
  <si>
    <t>Národné lesnícke centrum vo Zvolene (jeho Centrum transferu poznatkov a lesnej pedagogiky);</t>
  </si>
  <si>
    <t>OMEP (Slovenský výbor svetovej organizácie OMEP);</t>
  </si>
  <si>
    <t>Metodicko-pedagogické centrum (jeho Krajské pracovisko v Nitre, dr. Pupíková vyjadrila sa k PEP a UPV);</t>
  </si>
  <si>
    <t>ZŠ s MŠ Kopernikova v Hlohovci (toto je ZŠ, s ktorou má PF od roku 2018 uzavretú riadnu Zmluvu o spolupráci);</t>
  </si>
  <si>
    <t>MŠ Alexyho Nitra (ide o našu cvičnú školu, s ktorou máme dlhoročnú spoluprácu);</t>
  </si>
  <si>
    <t>ZŠ s MŠ Trakovice, ZŠ BESST a Rečového centra Trnava - PaedDr. Adela Melišeková Dojčanová, PhD. a riaditeľka MŠ Družstevná v Šali - Mgr. Dagmar Mesárošová</t>
  </si>
  <si>
    <t>Učiteľské študijné program pre sekundárne vzdelávanie*</t>
  </si>
  <si>
    <t>Mgr. Alena Petáková (za Združenie základných škôl  Slovenska</t>
  </si>
  <si>
    <t>Metodicko-pedagogické centrum (jeho Krajské pracovisko v Nitre, Mgr. Mária Pappová</t>
  </si>
  <si>
    <t xml:space="preserve">Zoznam všetkých externých zainteresovaných osôb je uvedený pri programoch magisterského štúdia </t>
  </si>
  <si>
    <t>špeciálna pedagogika, vychovávateľstvo a manažment vzdelávania</t>
  </si>
  <si>
    <t xml:space="preserve">Oodbor pedagogických a odborných zamestnancov a ďalšieho vzdelávania (za sekciu regionálneho školstva a celoživotného vzdelávania MŠVVŠSR) </t>
  </si>
  <si>
    <r>
      <t xml:space="preserve">Mgr. Bianka Kubovičová (za Asociáciu špeciálnych pedagógov škôl a poradní) </t>
    </r>
    <r>
      <rPr>
        <b/>
        <sz val="8"/>
        <color rgb="FF000000"/>
        <rFont val="Calibri"/>
        <family val="2"/>
        <charset val="238"/>
      </rPr>
      <t xml:space="preserve">  </t>
    </r>
  </si>
  <si>
    <t xml:space="preserve">Mgr. Mária Andová (Dyscentrum Nitra) </t>
  </si>
  <si>
    <t xml:space="preserve">Mgr. Marián Hlavatý, PhD. (riaditeľ Centra voľného času Domino) </t>
  </si>
  <si>
    <t xml:space="preserve">Mgr. Blanka Chynoradská  (riaditeľka Materskej školy Hrubá Borša) </t>
  </si>
  <si>
    <t>vzdelávanie dospelých a bezpečnosť práce</t>
  </si>
  <si>
    <t xml:space="preserve">SLOVENSKÁ ASOCIÁCIA AGE MANAGEMENTU, o. z. (Bratislava) Ilona Hegerová, PaedDr. </t>
  </si>
  <si>
    <t xml:space="preserve">APTET, n. o. (Levice) Stanislav Lörincz, PhDr. </t>
  </si>
  <si>
    <t>NÁRODNÉ OSVETOVÉ CENTRUM (Bratislava)</t>
  </si>
  <si>
    <r>
      <t>ÚSTREDIE PRÁCE, SOCIÁLNYCH VECÍ A RODINY (</t>
    </r>
    <r>
      <rPr>
        <sz val="8"/>
        <color rgb="FF000000"/>
        <rFont val="Calibri"/>
        <family val="2"/>
        <charset val="238"/>
      </rPr>
      <t>Bratislava)</t>
    </r>
    <r>
      <rPr>
        <i/>
        <sz val="8"/>
        <color rgb="FF000000"/>
        <rFont val="Calibri"/>
        <family val="2"/>
        <charset val="238"/>
      </rPr>
      <t xml:space="preserve"> </t>
    </r>
    <r>
      <rPr>
        <sz val="8"/>
        <color rgb="FF000000"/>
        <rFont val="Calibri"/>
        <family val="2"/>
        <charset val="238"/>
      </rPr>
      <t>ZDRUŽENIE PRE KARIÉROVÉ PORADENSTVO A ROZVOJ KARIÉRY (Bratislava)</t>
    </r>
  </si>
  <si>
    <t xml:space="preserve">KARIÉRNY KOMPAS (Slovenská Ľupča), Michaela Valicová, Mgr., PhD. </t>
  </si>
  <si>
    <t>KOUČOVACIE STREDISKO Co/Man (Tajov), Klára Giertlová, PhDr., PCC,</t>
  </si>
  <si>
    <t xml:space="preserve">ALKP BB, Emília Jányová Lopušníková, Mgr. </t>
  </si>
  <si>
    <t xml:space="preserve">IVPR BA, Miroslava Kordošová,  RNDr., PhD. </t>
  </si>
  <si>
    <t xml:space="preserve">NOC BA, Svetlana Chomová, PhDr., PhD. </t>
  </si>
  <si>
    <t>SAAM BA, hegerova@agemanagement.sk)</t>
  </si>
  <si>
    <t xml:space="preserve"> ZKPRK  BA Šprlák Tomáš, Mgr. </t>
  </si>
  <si>
    <t>PaedDr. Angelika Révész  -Vedúca oddelenia školstva, mládeže a športu – Spoločný školský úrad, Mestský úrad Šahy, Hlavné námestie č.1, 936 01 Šahy,</t>
  </si>
  <si>
    <t>Mgr. Ivan Vasiľovský, PhD.  manažér BodyWorld Fitness Nitra, PaedDr. Martin Uhnák, MBA manažér hokejového tímu Philosophers UKF Nitra, ktorý hrá EUHL (European University Hockey League), Ing. Tibor Tóth  primátor mesta Vráble , Mgr. Ladislav Kováč referent kultúry a športu na Mestskom úrade vo Vrábľoch, Ing. Vladimír Baluška</t>
  </si>
  <si>
    <t>Riaditeľ Národného športového centra, Trnavská cesta 39 (Športová hala Mladosť), 831 04 Bratislava</t>
  </si>
  <si>
    <t xml:space="preserve">Mgr. Peter Žiška, PhD. </t>
  </si>
  <si>
    <t xml:space="preserve"> vedúci katedry KTVŠ na  akadémii ozbrojených síl generála Milana Rastislava Štefánika, Demänová 393, 31 01 Liptovský Mikuláš</t>
  </si>
  <si>
    <t>npor. Mgr. Roman Markovič, PhD. odborný asistent KTVŠ na akadémii ozbrojených síl generála Milana Rastislava Štefánika, Demänová 393, 31 01 Liptovský Mikuláš 1,</t>
  </si>
  <si>
    <t>Mestský úrad v Nitre – odbor kultúry, Mestské kultúrne centrum v Hlohovci, Kaštieľ Mojmírovce - PhDr. Š. Bugár, PhD. MBA (riaditeľ), Asociácia Divadelná Nitra v Nitre</t>
  </si>
  <si>
    <t>Mesto Nitra, Nitriansky samosprávny kraj, Nitrianska organizácia cestovného ruchu, Kaštieľ Mojmírovce - PhDr. Š. Bugár, PhD. MBA (riaditeľ)</t>
  </si>
  <si>
    <t>Cestovná kancelária KOGE - cestovanie s geografmi, s.r.o., Mostová 1346/31, Ružomberok (PaedDr. Michal Kovačič, PhD.)</t>
  </si>
  <si>
    <t>Obec Šurianky (starosta obce PaedDr. Marek Peňaško)</t>
  </si>
  <si>
    <t>RRA Topoľčiansko (riaditeľka Mgr. Jana Bieliková)</t>
  </si>
  <si>
    <t>T-mapy s.r.o., Dvojkrížna 49, Bratislava (Mgr. Ján Gašpárek)</t>
  </si>
  <si>
    <t>Ústav krajinnej ekológie, SAV Bratislava (riaditeľka doc. RNDr. Zita Izakovičová, PhD.)</t>
  </si>
  <si>
    <t>ErasData-Pro s.r.o., Limbach 608/8 (RNDr. Juraj Baráth)</t>
  </si>
  <si>
    <t>Obec Vrbov (starostka Mgr. Tatiana Faltinová)</t>
  </si>
  <si>
    <t>urgentná zdravotná starostlivosť</t>
  </si>
  <si>
    <t>Záchranná zdravotná služba Bratislava</t>
  </si>
  <si>
    <t>RZP, a.s. Trenčín</t>
  </si>
  <si>
    <t>Komora zdravotníckych záchranárov</t>
  </si>
  <si>
    <t>ATE, s.r.o. Poprad</t>
  </si>
  <si>
    <t>Salus Vitalis, a.s.</t>
  </si>
  <si>
    <t>Operačné stredisko ZZS Bratislava</t>
  </si>
  <si>
    <t>ZaMED , a.s. Komárno</t>
  </si>
  <si>
    <t>Fakultná nemocnica Nitra</t>
  </si>
  <si>
    <t>Kardiocentrum Nitra</t>
  </si>
  <si>
    <t>Regulované povolanie</t>
  </si>
  <si>
    <t>3. Biológia</t>
  </si>
  <si>
    <t>7. Ekologické a environmentálne vedy</t>
  </si>
  <si>
    <t>8. Ekonómia a manažment</t>
  </si>
  <si>
    <t>13. Fyzika</t>
  </si>
  <si>
    <t>15. Historické vedy</t>
  </si>
  <si>
    <t>15. Historické vedy a 12. Filozofia</t>
  </si>
  <si>
    <t>18. Informatika</t>
  </si>
  <si>
    <t>22. Matematika</t>
  </si>
  <si>
    <t>23. Mediálne a komunikačné štúdia</t>
  </si>
  <si>
    <t>25. Ošetrovateľstvo</t>
  </si>
  <si>
    <t>26. Politické vedy</t>
  </si>
  <si>
    <t>32. Psychológia</t>
  </si>
  <si>
    <t xml:space="preserve">33. Sociálna práca
</t>
  </si>
  <si>
    <t xml:space="preserve">Mgr. et Mgr. Monika Pavelová (špeciálna pedagogička ZŠ kniežaťa Pribinu) </t>
  </si>
  <si>
    <t xml:space="preserve">38. Učiteľstvo a pedagogické vedy </t>
  </si>
  <si>
    <t>40. Vedy o športe</t>
  </si>
  <si>
    <t>23. Mediálne a komunikačné štúdia a 15. Historické vedy</t>
  </si>
  <si>
    <t>Aktuálny názov ŠO s číslom (1.9.2019)</t>
  </si>
  <si>
    <t>Názov  študijného programu</t>
  </si>
  <si>
    <t>Zoznam externých zainteresovaných strán, ktoré sa aktívne zapojili do tvorby, úprav, hodnotenia  jednotlivých študijných programov</t>
  </si>
  <si>
    <t>Počet kreditov za prax  za štúdium</t>
  </si>
  <si>
    <t>Arborétum Tesárske Mlyňany (vedúca Ing. Jana Konôpková, PhD.)</t>
  </si>
  <si>
    <t xml:space="preserve">7. </t>
  </si>
  <si>
    <t>Ekologické a environ-mentálne vedy</t>
  </si>
  <si>
    <t>Ústav krajinnej ekológie SAV Nitra (RNDr. Ľuboš Halada, CSc.)</t>
  </si>
  <si>
    <t>Východoslovenská distribučná a.s., Mlynská 31, Košice (Mgr. Ľuboš Vadel, PhD.)</t>
  </si>
  <si>
    <t>ŠOP SR, Správa CHKO Ponitrie (riaditeľ Ing. Radimír Siklienka, PhD.)</t>
  </si>
  <si>
    <t xml:space="preserve">manažment regionálneho cestovného ruchu </t>
  </si>
  <si>
    <t>12. Filozofia</t>
  </si>
  <si>
    <t>Mgr. Richard Kováčik, PhD. - predseda Rady Audiovizuálneho fondu za Občianske združenie Vertigo - prevádzkovateľ Kinoklubu Nitra; Mgr. Renáta Niczová - Nitrianska galéria, Marián Hausner - riaditeľ Národného filmového archívu Slovenského filmového ústavu; Mgr. Jozef Kovalčik, PhD. - riaditeľ Fondu na podporu umenia, PhDr. Štefan Bugár, PhD. MBA - riaditeľ, Kaštieľ Mojmírovce</t>
  </si>
  <si>
    <t>Filozofický ústav SAV v Bratislave, Slovenské filozofické združenie pri SAV, PhDr. Štefan Bugár, PhD. MBA - riaditeľ, Kaštieľ Mojmírovce</t>
  </si>
  <si>
    <t>Štátny archív v Nitre - PhDr. Peter Keresteš, PhD. (riaditeľ), Pamiatkový úrad SR – http://www.pamiatky.sk/ , Ponitrianske múzeum v Nitre – https://www.muzeumnitra.sk/, Archeologická agentúra s.r.o. – http://www.archeologickaagentura.sk/index.php/sk/</t>
  </si>
  <si>
    <t>Štátny archív v Nitre, Kysucké múzeum v Čadci, Slovenské poľnohospodárske múzeum v Nitre – Agrokomplex Národné výstavisko, Pohronské múzeum v Novej Bani, Castellum, n.o., Pracovisko Diecézne múzeum</t>
  </si>
  <si>
    <t>Ponitrinaske múzeum v Nitre, Tekovské múzeum v Leviciach,  Zväz múzeí  na Slovensku, Štátny archív v Nitre - PhDr. Peter Keresteš, PhD. (riaditeľ)</t>
  </si>
  <si>
    <t>Ministerstvo zahraničných vecí a európskych záležitostí SR; Informačná kancelária Európskeho parlamentu v Bratislave, Ústav politických vied SAV, Ustav globalnich studií AV ČR, PhDr. Štefan Bugár, PhD. MBA - riaditeľ, Kaštieľ Mojmírovce</t>
  </si>
  <si>
    <t>33. Sociálna práca</t>
  </si>
  <si>
    <t xml:space="preserve">38. </t>
  </si>
  <si>
    <r>
      <t xml:space="preserve">Učiteľstvo a pedagogické vedy </t>
    </r>
    <r>
      <rPr>
        <b/>
        <sz val="8"/>
        <color rgb="FFFFFFFF"/>
        <rFont val="Calibri"/>
        <family val="2"/>
        <charset val="238"/>
      </rPr>
      <t>38. Učiteľstvo a pedagogické vedy (mimo učiteľských dvojpredmetových študijných programov)</t>
    </r>
  </si>
  <si>
    <t>38. Učiteľstvo a pedagogické vedy (mimo učiteľských dvojpredmetových študijných programov)</t>
  </si>
  <si>
    <t>Mgr. Olga Krošláková,  Mgr. Judit Károlyi Szikonya</t>
  </si>
  <si>
    <t>učiteľstvo pre primárne vzdelávanie*</t>
  </si>
  <si>
    <t>3Metodicko-pedagogické centrum (jeho Krajské pracovisko v Nitre, PaedDr. Eva Pupíková, PhD.);</t>
  </si>
  <si>
    <t>Súkromná odborná škola pedagogická Topoľčany, PaedDr. Katarína Grznárová, PhD.</t>
  </si>
  <si>
    <t>Gymnázium Párovská 1, Nitra (PhDr. Martin Chudík - riaditeľ), Súkromné bilinguálne gymnázium Galanta, Gymnázium Andreja Vrábla Levice</t>
  </si>
  <si>
    <t>SOŠ gastronómie a cestovného ruchu, Nitr (PaedDr. Irena Šuchterová)</t>
  </si>
  <si>
    <t xml:space="preserve">ZŠ, Ul. sv. Michala 42, Levice (PaedDr. Peter Varga, PhD.) </t>
  </si>
  <si>
    <t>Gymnázium - Piaristická spojená škola sv. Jozefa Kalazanského, Nitra (Mgr. Mariana Svoradová Lacinová)</t>
  </si>
  <si>
    <t>Správa Tatranského národného parku ŠOP SR (Ing. Slavomír Celer, PhD.)</t>
  </si>
  <si>
    <t>ZŠ s MŠ Rakovec nad Ondavou (riaditeľka PaedDr. Jarmila Lehotayová)</t>
  </si>
  <si>
    <t>PSŠ sv. J. Kalazánskeho, Piaristická 6, Nitra (Mgr. Veronika Štefániková)</t>
  </si>
  <si>
    <t>Spojená škola, Slančíkovej 2, Nitra (PaedDr. Anton Čapistrák, PhD.)</t>
  </si>
  <si>
    <t>Evanjelická spojená škola v Martine (Mgr. Martin Štubňa, PhD.)</t>
  </si>
  <si>
    <t>ZŠ Gejzu Dusíka v Galante (Mgr. Lucia Morovičová)</t>
  </si>
  <si>
    <t>Katedra fyziky, FPV, UMB B. Bystrica (Mgr. Martin Hruška, PhD.)</t>
  </si>
  <si>
    <t>ZŠ s MŠ Slatina nad Bebravou (riaditeľka Mgr. Ivana Mikušová)</t>
  </si>
  <si>
    <t>Gymnázium, Ul. 17. novembra 1180, Topoľčany (riaditeľka Martina Mazáňová, PhD.)</t>
  </si>
  <si>
    <t>Škola pre mimoriadne nadané deti a Gymnázium, Teplická 7, Bratislava (PaedDr. Jozef Doddy Cimra)</t>
  </si>
  <si>
    <t>ZŠ Alekšince (riaditeľka Mgr. Martina Kapitánová)</t>
  </si>
  <si>
    <t>ZŠ Beethovenova 11, Nitra (riaditeľka Mgr. Nataša Vinohradská)</t>
  </si>
  <si>
    <t>ZŠ s MŠ Na Hôrke 30, Nitra (riaditeľka Dana Halajová)</t>
  </si>
  <si>
    <t>ZŠ sv. Don Bosca, Ľ. Fullu 2805/6, Topoľčany (riaditeľ Mgr. Peter Gajdoš)</t>
  </si>
  <si>
    <t>ZŠ Topoľová 8, Nitra (Mgr. Darina Lyžičiarová)</t>
  </si>
  <si>
    <t>ZŠ Štefániková 745/1, Galanra (riaditeľ PaedDr. Radoslav Forro)</t>
  </si>
  <si>
    <t>PSŠ sv. J. Kalazánskeho, Piaristická 6, Nitra (učiteľ PaedDr. Milan Trnka)</t>
  </si>
  <si>
    <t>Spojená škola, Slančíkovej 2, Nitra (Ing. Anežka Poláková),                                                                                                                                                                                                                          Gymnázium, Bernolákova 37, Šurany (Mgr. Peter Lauro, PhD.),</t>
  </si>
  <si>
    <t>Piaristická spojená škola sv. J. Kalazanského, Piaristická 6, Nitra (PaedDr. Michal Hudec, PhD.),</t>
  </si>
  <si>
    <t>Bratislavská vodárenská spoločnosť, a.s., Prešovská 48, Bratislava 29 (Ing. Peter Kitta)</t>
  </si>
  <si>
    <t>Gymnázium Golianova 68, Nitra (Ing. Eva Karlubíková)</t>
  </si>
  <si>
    <t>ALS Czech Republic, s.r.o., Poděbradská 540/26, Praha (Mgr. Zuzana Jedličková, PhD.)</t>
  </si>
  <si>
    <t>Katedra chémie, PF, Ostravská univerzita (doc. RNDr. Roman Maršálek, PhD.)</t>
  </si>
  <si>
    <t>Gymnázium Párovská 1, Nitra (Mgr. Katarína Magdinová)</t>
  </si>
  <si>
    <t>Gymnázium Golianova 68, Nitra (Mgr. Klarisa Pavlovičová)</t>
  </si>
  <si>
    <t>UNIQA group services center Slovakia (Hana Gorylová)</t>
  </si>
  <si>
    <t>ZŠ Nábrežná 95, Nové Zámky (riaditeľ Mgr. Róbert Rudinský)</t>
  </si>
  <si>
    <t>ZŠ kniežaťa Pribinu, A. Šulgana 1, Nitra (PaedDr. Pavol Mada)</t>
  </si>
  <si>
    <t>Katedra matematických metód a operačnej analýzy, FIaR, Žilinská univerzita (doc. PaedDr. Dalibor Gonda, PhD.)</t>
  </si>
  <si>
    <t>Gymnázium sv. Cyrila a Metoda, Farská 1302, Nitra (PaedDr. Ján Šunderlík, PhD.)</t>
  </si>
  <si>
    <t>Obchodnej akadémii v Bratislave (Mgr. Sabína Kunáková)</t>
  </si>
  <si>
    <t>SOŠ obchodu a služieb v Bratislave (Mgr. Zuzana Töröková)</t>
  </si>
  <si>
    <t xml:space="preserve">Gymnázium sv. Cyrila a Metoda, Nitra (Mgr. Jozef Čujdík) </t>
  </si>
  <si>
    <t>Global Payments, s.r.o. (PaedDr. Tomáš Madarász)</t>
  </si>
  <si>
    <t xml:space="preserve">Školské inšpekčné centrum Nitra (PaedDr. Iveta Schoberová) </t>
  </si>
  <si>
    <t>Spojená škola, Slančíkovej 2, Nitra (Ing. Mária Červeňanská)</t>
  </si>
  <si>
    <t>SOŠ Veterinárna, Drážovská 14, Nitra (Ing. Ján Gábriš)</t>
  </si>
  <si>
    <t>SSOŠ Animus, Levická 40, Nitra (Mgr. Margita Jedličková)</t>
  </si>
  <si>
    <t>OA Bolečková 2, Nitra (riaditeľka Mgr. Renáta Košovičová)</t>
  </si>
  <si>
    <t xml:space="preserve">SSOŠ HOST, Riazanská 75, Bratislava (Mgr. Ľubica Kubišová) </t>
  </si>
  <si>
    <t xml:space="preserve">PhDr. Béla Hajtman, </t>
  </si>
  <si>
    <t xml:space="preserve">PaedDr. Zoltán Priskin, Mgr. Irén Fekete  </t>
  </si>
  <si>
    <t>PaedDr. Ivana Pichaničová, PhD.,</t>
  </si>
  <si>
    <t>ZŠ Mojmírovce, ZŠ kniežaťa Pribinu, Gymnázium Petra Pázmáňa; Gymnázium Párovská 1, Nitra: PhDr. Martin Chudík (riaditeľ)</t>
  </si>
  <si>
    <t>Mgr. Richard Kováčik, PhD. - predseda Rady Audiovizuálneho fondu za Občianske združenie Vertigo - prevádzkovateľ Kinoklubu Nitra;</t>
  </si>
  <si>
    <t>Mgr. Renáta Niczová - Nitrianska galéria, Marián Hausner - riaditeľ Národného filmového archívu Slovenského filmového ústavu;</t>
  </si>
  <si>
    <t xml:space="preserve"> Mgr. Jozef Kovalčik, PhD. - riaditeľ Fondu na podporu umenia; </t>
  </si>
  <si>
    <t xml:space="preserve">Mgr. Simona Machová - Spojená škola Nitra; Mgr. Ivana Vavrovičová - SOŠ techniky a služieb Nitra; </t>
  </si>
  <si>
    <t xml:space="preserve">RNDr. Zuzana Hurtová - riaditeľa gymnázia Golianova 68 Nitra; </t>
  </si>
  <si>
    <t>Mgr. Soňa Kisová - gymnázium Golianova 68 Nitra;</t>
  </si>
  <si>
    <t xml:space="preserve"> Mgr. Viera Lasáková - nezisková organizácia LEAF; </t>
  </si>
  <si>
    <t xml:space="preserve">Mgr. Stanislav Ďurek, PhD. - gymnázium Hlinská 29 Žilina; Gymnázium Párovská 1, Nitra: PhDr. Martin Chudík (riaditeľ); </t>
  </si>
  <si>
    <t>Ing. Jarmila Turoňová - riaditeľka gymnázia Hlinská 29 Žilina</t>
  </si>
  <si>
    <t xml:space="preserve">Stredná priemyselná škola stavebná - Cabajská 4 , Nitra, Riaditeľ školy: Ing. Marián Slovák , Základná škola J. Hollého, Topoľčany, Riaditeľka školy: PaedDr. Zuzana Kapustov, Základná škola - Lipová 2, Rajec, Riaditeľ školy: PaedDr. Marián Paprskár, </t>
  </si>
  <si>
    <t>Základná škola - Škultétyho 2326/11, Topoľčany, Riaditeľka školy: Mgr. Mária Bezáková</t>
  </si>
  <si>
    <t>Základná škola - Tulipánová 1, Nitra, Riaditeľka školy: PaedDr. Mária Sailerová</t>
  </si>
  <si>
    <t>MATICA SLOVENSKÁ - Časopis SLOVENSKÉ POHĽADY (šéfredaktor Bystrík Šikula) - redakcia časopisu, Bratislava</t>
  </si>
  <si>
    <t>Inštitúcie a osoby z akademického prostredia:</t>
  </si>
  <si>
    <t>prof. PhDr. Ing. Blanka Kudláčová, PhD. - vedúca Katedry pedagogických štúdií, Pedagogická fakulta Trnavská univerzita v Trnave</t>
  </si>
  <si>
    <t>PhDr. Miroslav Procházka, Ph.D. Katedra pedagogiky a psychológie Jihočeská univerzita v Českých Budějovicích</t>
  </si>
  <si>
    <t>Pedagogická fakulta Spojená katolícka škola v Nitre - riaditeľ: Mgr. Radoslav Rusňák,</t>
  </si>
  <si>
    <t>Gymnázium sv. Cyrila a Metoda,</t>
  </si>
  <si>
    <t xml:space="preserve">Základná škola sv. Svorada a Benedikta, </t>
  </si>
  <si>
    <t xml:space="preserve">Materská škola svätých anjelov strážcov, </t>
  </si>
  <si>
    <t>Základná škola v Močenku Riaditeľ: Mgr. Eduard Lacko</t>
  </si>
  <si>
    <t>Ďalšie zainteresované strany - osoby poverené kontinuálnym vzdelávaním učiteľov náboženskej výchovy</t>
  </si>
  <si>
    <t>Diecézny katechetický úrad v Nitre Riaditeľ: Mgr. Ondrej Kellner</t>
  </si>
  <si>
    <t>Ďalšie zainteresované strany - osoby zo strany cirkví a náboženských spoločností vydávajúce v súlade s platnou legislatívou poverenie vyučovať náboženskú výchovu v školách Bskupský úrad v Nitre, Sídelný biskup: Mons. Viliam Judák</t>
  </si>
  <si>
    <t xml:space="preserve">Gymnázium sv. Cyrila a Metoda v Nitre, Gymnázium Golianova v Nitre, Spojená škola Slančíkovej v Nitre, UNIQA Group Service Center Slovakia, spol. s r.o., Gymnázium Ing. Monika Mališová – riaditeľka ZŠ Levická 906, Vráble; Mgr. Erika Cigáňová, Mgr. Marianna Šabíková, Mgr. Laura Svitačová – absolventky posudzovaného bakalárskeho a magisterského programu </t>
  </si>
  <si>
    <t xml:space="preserve">Mgr. Daniel Bihány – riaditeľ ZŠ Sokolníky, Podhorany </t>
  </si>
  <si>
    <t xml:space="preserve">Mgr. Peter Naščák – riaditeľ ZŠ Lehota </t>
  </si>
  <si>
    <t xml:space="preserve">RNDr. Renáta Kunová, PhD.  – riaditeľka Gymnázia Janka Kráľa v Zlatých Moravciach </t>
  </si>
  <si>
    <t xml:space="preserve">Mgr. Peter Sýkora – zástupca starostu obce Močenok  </t>
  </si>
  <si>
    <t xml:space="preserve">Gymnázium Martina Hattalu: Mgr. Štefan Krištofčák, riaditeľ </t>
  </si>
  <si>
    <t xml:space="preserve"> Gymnázium, Párovská 1, Nitra: PhDr. Martin Chudík, riaditeľ </t>
  </si>
  <si>
    <t>Jazyková škola inlingua Nitra (inschool Slovaka, s. r. o.): Lenka de Miguel, Managing Director</t>
  </si>
  <si>
    <t>Mgr. Katarína Kettmanová (Gymnázium Golianova 68, Nitra - učiteľka AJ)</t>
  </si>
  <si>
    <t>Doc. PhDr. Blanka Klímová, M.A., PhD. (Univerzita Hradec Králové - Katedra aplikovanej lingvistiky)</t>
  </si>
  <si>
    <t>SCELT (Slovak Chamber of English Language Teachers, Slovenská komora učiteľov anglického jazyka) - Mgr. Klaudia Bednárová - predsedkyňa, učiteľka AJ</t>
  </si>
  <si>
    <t>jazyková škola Zaraz v Nitre (Mgr. Daniela  Myjavec, PhD. - učiteľka AJ)</t>
  </si>
  <si>
    <t>ZŠ Benkova škola - Mgr. Eva Berešová (zástupkyňa - učiteľka AJ)</t>
  </si>
  <si>
    <t>ZŠ Škultétyho, Nitra - Mgr. Jana Meňhartová (zástupkyňa - učiteľka AJ)</t>
  </si>
  <si>
    <t>Stredná zdravotnícka škola Nitra (PaedDr. Miroslava Turčeková - učiteľka AJ)</t>
  </si>
  <si>
    <t>súkromná ZŠ Makovičky v Nitre (riaditeľka - Mgr. Silvia Seigne - učiteľka AJ)</t>
  </si>
  <si>
    <t>Mgr. Gregor Vnučko (študent PhD.)</t>
  </si>
  <si>
    <t>Mgr. Miriam Trgová - Asociácia základných umeleckých škôl Slovenskej republiky</t>
  </si>
  <si>
    <t>Mgr. Karin Šišmišová - Slovenská národná knižnica Martin</t>
  </si>
  <si>
    <t>Renáta Andrejová - Základná umelecká škola Partizánske</t>
  </si>
  <si>
    <t>Mgr. art. Zuzana Chlpíková, ArtD. - Základná umelecká škola sv. Cecílie v Bratislave</t>
  </si>
  <si>
    <t xml:space="preserve">Mgr. Daniel Lenghart (absolvent, aktuálne doktorand v odbore Pedagogická psychologie na FF UPOL v ČR), </t>
  </si>
  <si>
    <t xml:space="preserve">PaedDr. Anna Poláčková, poverená riadením gymnázia, školská psychologička a učiteľka psychológie a biológie, Gymnázium sv Františka s Asisi v Žiline, </t>
  </si>
  <si>
    <t xml:space="preserve">PaedDr. Anna Fabišová, ZŠ a MŠ sv. Gorazda v Nitre, </t>
  </si>
  <si>
    <t xml:space="preserve">Ing. Martin Zatkalík, PhD., SOŠ dopravná Bratislava, Mgr. Alena Španková, ZŠ Radošina, </t>
  </si>
  <si>
    <t xml:space="preserve">PaedDr. Marek Elšík, ZŠ Pribeta, </t>
  </si>
  <si>
    <t xml:space="preserve">doc. PaedDr. Ivana Cimermanová, PhD. Prešovská univerzita v Prešove, </t>
  </si>
  <si>
    <t>Dr. habil. PaedDr. Kinga Horváth, PhD., Univerzita J. Selyeho</t>
  </si>
  <si>
    <t xml:space="preserve">Mgr. Eva Stümpelová   učiteľka telesnej a športovej výchovy (TSV)  a tréner na ŠG Nitra, </t>
  </si>
  <si>
    <t xml:space="preserve">Mgr. Peter Vrábeľ, riaditeľ: Základná škola s materskou školou Horná Streda, </t>
  </si>
  <si>
    <t xml:space="preserve">Mgr. Matej Šulgan, učiteľ TSV-OBN - Gymnázium, Párovská 1, Nitra, </t>
  </si>
  <si>
    <t>Mgr. Daniel Benca, učiteľ telesnej výchovy a športu a biológie a výchovný poradca, ZŠ Klátova Nová Ves 351</t>
  </si>
  <si>
    <t>Mgr. Ján Huňady, PhD., stredoškolský pedagóg Súkromná stredná umelecká škola dizajnu Nitra</t>
  </si>
  <si>
    <t xml:space="preserve">Mgr. Mariana Pauková, zriaďovateľka a riaditeľka školy, Súkromná základná umelecká škola, </t>
  </si>
  <si>
    <t>Ateliér Médea, Nitra</t>
  </si>
  <si>
    <t xml:space="preserve">Mgr. Peter Pauko, učiteľ, Súkromná základná umelecká škola, </t>
  </si>
  <si>
    <t>špeciálna pedagogika, sociálna pedagogika a manažment vzdelávania*</t>
  </si>
  <si>
    <r>
      <t xml:space="preserve">Mgr. Bianka Kubovičová (za Asociáciu špeciálnych pedagógov škôl a poradní) </t>
    </r>
    <r>
      <rPr>
        <b/>
        <sz val="8"/>
        <rFont val="Calibri"/>
        <family val="2"/>
        <charset val="238"/>
      </rPr>
      <t xml:space="preserve">  </t>
    </r>
  </si>
  <si>
    <r>
      <t>Mgr. et Mgr. Monika Pavelová (špeciálna pedagogikčka ZŠ kniežaťa Pribinu)</t>
    </r>
    <r>
      <rPr>
        <sz val="8"/>
        <color rgb="FF243F60"/>
        <rFont val="Calibri"/>
        <family val="2"/>
        <charset val="238"/>
      </rPr>
      <t xml:space="preserve"> </t>
    </r>
  </si>
  <si>
    <t xml:space="preserve">Mgr. mária andová (Dyscentrum Nitra) </t>
  </si>
  <si>
    <t>vzdelávanie dospelých a poradenstvo</t>
  </si>
  <si>
    <t xml:space="preserve">SLOVENSKÁ ASOCIÁCIA AGE MANAGEMENTU, o. z. (Bratislava) </t>
  </si>
  <si>
    <t xml:space="preserve">APTET, n. o. (Levice) </t>
  </si>
  <si>
    <t>KARIÉRNY KOMPAS (Slovenská Ľupča)</t>
  </si>
  <si>
    <t>KOUČOVACIE STREDISKO Co/Man (Tajov)</t>
  </si>
  <si>
    <t>Mestský úrad v Nitre – odbor kultúry, Mestské kultúrne centrum v Hlohovci, Asociácia Divadelná Nitra v Nitre, PhDr. Štefan Bugár, PhD. MBA - riaditeľ, Kaštieľ Mojmírovce</t>
  </si>
  <si>
    <t>Mesto Nitra, Nitriansky samosprávny kraj, Nitrianska organizácia cestovného ruchu, PhDr. Štefan Bugár, PhD. MBA - riaditeľ, Kaštieľ Mojmírovce</t>
  </si>
  <si>
    <t>Doktorandské študijné programy</t>
  </si>
  <si>
    <t xml:space="preserve">Názov ŠO </t>
  </si>
  <si>
    <t>molekulárna biológia</t>
  </si>
  <si>
    <t>Laboratoř vývojové biologie, UŽFG Liběchov (MVDr. Radek Procházka, CSc.)</t>
  </si>
  <si>
    <t>ESPRIT spol. s.r.o., Pletiarka 2, Banská Štiavnica (generálny riaditeľ Mgr. Dušan Košický, PhD.)</t>
  </si>
  <si>
    <t>Ústav krajinnej ekológie SAV Nitra (RNDr. Peter Gajdoš, CSc.)</t>
  </si>
  <si>
    <t xml:space="preserve">Slovenská agentúra životného prostredia (RNDr. Radoslav Považan, PhD.) </t>
  </si>
  <si>
    <t>Katedra rozvojových a environmentálních studíi, PF, Univerzita Palackého v Olomouci, (doc. RNDr. Pavel Nováček, CSc.)</t>
  </si>
  <si>
    <t>Katedra anglického jazyka a literatúry, PF Univerzita Karlova, Language Planet, Mesto Nitra, Zastúpenie EK na Slovensku (Mgr. E. Andrejová)</t>
  </si>
  <si>
    <t>slavistika  - slovanské jazyky</t>
  </si>
  <si>
    <t>Slavistický ústav Jána Stanislava SAV v Bratislave (doc. Marinčák, riaditeľ); Trnavská univerzita v Trnave (prof. Bilík, rektor); Jazykovedný ústav Ľudovíta Štúra SAV v  Bratislave (doc. Múcsková); Viedenská univerzita vo Viedni (prof. Korina), Zastúpenie EK na Slovensku (Mgr. E. Andrejová)</t>
  </si>
  <si>
    <t>Ústav slovenskej literatúry SAV, Fakulta stredoeurópskych štúdií UKF v Nitre, Fakulta humanitných vied, Žilinská univerzita v Žiline, Institut für Slawistik, Universität Wien, Zastúpenie EK na Slovensku (Mgr. E. Andrejová)</t>
  </si>
  <si>
    <t>translatológia</t>
  </si>
  <si>
    <t xml:space="preserve">Ústav translatologie, Karlova Univerzita, Filozofická fakulta Univerzity Karlovy Hybernská 1036/3, Praha 1, 110 00, kontaktná osoba: PhDr. Tomáš Svoboda, PhD., e-mail: tomas.svoboda@ff.cuni.cz </t>
  </si>
  <si>
    <t xml:space="preserve">Katedra anglického jazyka a literatúry, Pedagogická fakulta Trnavskej univerzity v Trnave, Priemyselná 4, P. O. BOX 9, 918 43  Trnava, kontaktná osoba: prof. PhDr. Anton Pokrivčák, PhD., e-mail: anton.pokrivcak@truni.sk </t>
  </si>
  <si>
    <t xml:space="preserve">ASAP - translation.com, s.r.o., Ulica Boženy Němcovej 4, 949 01 Nitra,kontaktná osoba: Mgr. Jakub Absolon, PhD., e-mail: absolon@asap-translation.com </t>
  </si>
  <si>
    <t xml:space="preserve">Zastúpenie Európskej komisie na Slovensku, Generálne riaditeľstvo pre preklad, Palisády 29, 811 06 Bratislava, kontaktná osoba: Mgr. Emília Andrejová, e-mail: Emilia.ANDREJOVA@ec.europa.eu </t>
  </si>
  <si>
    <t>Medzinárodný filmový festival Jeden svet, Jeden svet - Človek v ohrození, Baštová 343/5, 811 03 Staré Mesto - Bratislava,  kontaktná osoba: Mgr. Eva Krížková, PhD., kontakt: eva.krizkova@clovekvohrozeni.sk</t>
  </si>
  <si>
    <t xml:space="preserve">Ing. Jaroslav Dóczy, PhD., prof. dr. hab. Zoltán Németh, PhD.  </t>
  </si>
  <si>
    <t>prof. PaedDr. Slávka Kopčáková, PhD. - riaditeľka Inštitútu estetiky a umeleckej kultúry, FF Prešovskej univerzity v Prešove; Mgr. Jozef Kovalčik, PhD. - riaditeľ Fondu na podporu umenia; Marián Hausner - riaditeľ Národného filmového archívu Slovenského filmového ústavu, PhDr. Štefan Bugár, PhD. MBA - riaditeľ, Kaštieľ Mojmírovce</t>
  </si>
  <si>
    <t>Wellness hotel Diplomat, Rajecké Teplice, PhDr. Štefan Bugár, PhD. MBA - riaditeľ, Kaštieľ Mojmírovce</t>
  </si>
  <si>
    <t>prof. PhDr. Ing. Blanka Kudláčová, PhD.vedúca Katedry pedagogických štúdií</t>
  </si>
  <si>
    <t>Pedagogická fakultaTrnavská univerzita v Trnave</t>
  </si>
  <si>
    <t>PhDr. Miroslav Procházka, Ph.D.Katedra pedagogiky a psychologie</t>
  </si>
  <si>
    <t>Jihočeská univerzita v Českých BudějovicíchPedagogická fakulta</t>
  </si>
  <si>
    <t>Katedra fyziky materiálov, MFF, Karlova Univerzita v Prahe (doc. Ing. Patrik Dobroň, PhD.)</t>
  </si>
  <si>
    <t>Archeologický ústav SAV v Nitre, Pamiatkový úrad SR, Ponitrianske múzeum v Nitre, Archeologická agentúra s.r.o., Múzeum Jána Thaina v Nových Zámkoch, Štátny archív v Nitre - PhDr. Peter Keresteš, PhD. (riaditeľ)</t>
  </si>
  <si>
    <t>Národné osvetové centrum V Bratislave (štátna príspevková organizácia Ministerstva kultúry Slovenskej republiky), Zväz múzeí na Slovensku (záujmové profesijné združenie múzeí), Centrum pre tradičnú ľudovú kultúru (SĽUK, štátna príspevková organizácia zriadená Ministerstvom kultúry Slovenskej republiky), Štátny archív v Nitre - PhDr. Peter Keresteš, PhD. (riaditeľ)</t>
  </si>
  <si>
    <t>Masarykův ústav a Archiv Akademie věd České republiky, Gabčíkova 2362, 182 00 Praha 8-Libeň, Česká republika; Historický ústav, Filozofická fakulta Univerzity Hradec Králové, Rokitanského 62</t>
  </si>
  <si>
    <t>500 03 Hradec Králové 3, Česká republika; Historický ústav SAV, Klemensova 2522/19, 811 09 Bratislava; Pohronské múzeum v Novej Bani, Bernolákova 20/2, 968 01 Nová Baňa, Štátny archív v Nitre - PhDr. Peter Keresteš, PhD. (riaditeľ)</t>
  </si>
  <si>
    <t>Katedra informačních technologií, FIM, Univerzita Hradec Králové (prof. RNDr. Peter Mikulecký, Ph.D.)</t>
  </si>
  <si>
    <t>Centrum pro vědu a výzkum, FES, Univerzita Pardubice (prof. Ing. Petr Hájek, Ph.D.)</t>
  </si>
  <si>
    <t>Katedra predprimárniho a primárniho vzdělávání, PF, Univerzita J.E.Purkyně v Ústí nad Labem (PhDr. Roman Kroufek, Ph.D.)</t>
  </si>
  <si>
    <t>University of Bergen, Norway (Ph.D. Mette Susanne Andresen)</t>
  </si>
  <si>
    <t>Ústav školní pedagogiky, FHS, Univerzita Tomáše Bati ve Zlíně (PaedDr. Kristína Ovary Bulková, PhD.)</t>
  </si>
  <si>
    <t>Katedra algebry a geometrie, PF, Univerzita Palackého v Olomouci (prof. RNDr. Josef Molnár, CSc.)</t>
  </si>
  <si>
    <t>23. Mediálne a komunikačné štúdiá</t>
  </si>
  <si>
    <t>AnimaGraf s. r. o. (Ing. Ľ. Farkaš),, Česká marketingová společnost, Mayer / McCann Erickson s.r.o., Design Ateliér, Prounion, a.s.</t>
  </si>
  <si>
    <t xml:space="preserve">Oddelenie klinickej psychológie, Fakultná nemocnica Nitra </t>
  </si>
  <si>
    <t>Psychagogia s.r.o</t>
  </si>
  <si>
    <t>Centrum spoločenských a psychologických vied SAV, Bratislava</t>
  </si>
  <si>
    <t>Inštitút vzdelávania Zboru väzenskej a justičnej stráže, Nitra</t>
  </si>
  <si>
    <t>Ústav aplikovanej psychológie FSVaZ UKF v Nitre</t>
  </si>
  <si>
    <t>Budúcnosť, n.o., Nitra</t>
  </si>
  <si>
    <t>Storm, n.o., Nitra</t>
  </si>
  <si>
    <t>Komora sociálnych pracovníkov a asistentov sociálnej práce</t>
  </si>
  <si>
    <t>Prešovská univerzita v Prešove: Prof. PaedDr. Ivana Cimermanová, PhD.  (prorektorka pre vzdelávanie), Univerzita Mateja Bela v Banskej Bystrici: Prof. PhDr. Katarína Chovancová, PhD.  (prorektorka pre  medzinárodnú spoluprácu a celoživotné vzdelávanie), Seleyho univerzita v Komárne (rektorát) Dr. Habil. PaedDr. Georgy Juhász, PhD. (rektor), Gymnázium Párovská 1, Nitra: PhDr. Martin Chudík (riaditeľ)</t>
  </si>
  <si>
    <t>István Jánk, PhD., prof. doc. Erika Mária Tódor, PhD.prof. Dr. István Csernicskó, DSc.</t>
  </si>
  <si>
    <t>PaedDr. Anna Fabišová, ZŠ a MŠ sv. Gorazda v Nitre</t>
  </si>
  <si>
    <t>Ing. Martin Zatkalík, PhD., SOŠ dopravná Bratislava</t>
  </si>
  <si>
    <t>Mgr. Alena Španková, ZŠ Radošina</t>
  </si>
  <si>
    <t>PaedDr. Marek Elšík, ZŠ Pribeta</t>
  </si>
  <si>
    <t>doc. PaedDr. Ivana Cimermanová, PhD. Prešovská univerzita v Prešove</t>
  </si>
  <si>
    <t>Prof PhDr. Erich Petlák, CSc., PF KU Ružomberok</t>
  </si>
  <si>
    <t>BAKOŠOVÁ Zlatica, doc. PhDr., CSc., ŽU v Žiline</t>
  </si>
  <si>
    <t>BUDNIAK Alina, prof., PhD. WPiP SU Katowice, PL</t>
  </si>
  <si>
    <t>KASÁČOVÁ Bronislava, prof. PhDr., CSc., PF UMB Banská Bystrica</t>
  </si>
  <si>
    <t>PORTIK Milan, prof. PhDr., PhD., PF PU Prešov</t>
  </si>
  <si>
    <t>ZELINA Miron, Dr.h.c. prof. PhDr., DrSc., DTI Dubnica nad Váhom</t>
  </si>
  <si>
    <t>prof. PaedDr. Radka Wildová, CSc., UK Praha, Ministerstí školství ČR,</t>
  </si>
  <si>
    <t>prof. PaedDr. Darina Tarcsiová, PhD., PF UK Bratislava,</t>
  </si>
  <si>
    <t>prof. PhDr. Beáta Balogová, PhD. MBA, PU Prešov</t>
  </si>
  <si>
    <t>prof. PhDr. Jiří Škoda, Ph.D. MBA, UJEP Ústí nad Labem</t>
  </si>
  <si>
    <t>prof. PhDr. Jaroslav Veteška, Ph.D. MBA, UK Praha</t>
  </si>
  <si>
    <t>prof. PhDr. Miriam Niklová, PhD., UMB Banská Bystrica</t>
  </si>
  <si>
    <t>prof. PhDr. Josef Malach, CSc., OU Ostrava</t>
  </si>
  <si>
    <t>pedagogika hudobného a hudobno-dramatického umenia</t>
  </si>
  <si>
    <t>1. Národné lesnícke centrum vo Zvolene (jeho Centrum transferu poznatkov a lesnej pedagogiky);</t>
  </si>
  <si>
    <t>2. OMEP (Slovenský výbor svetovej organizácie OMEP);</t>
  </si>
  <si>
    <t>3. Metodicko-pedagogické centrum (jeho Krajské pracovisko v Nitre, dr. Pupíková vyjadrila sa k PEP a UPV);</t>
  </si>
  <si>
    <t>4. ZŠ s MŠ Kopernikova v Hlohovci (toto je ZŠ, s ktorou má PF od roku 2018 uzavretú riadnu Zmluvu o spolupráci);</t>
  </si>
  <si>
    <t>5. MŠ Alexyho Nitra (ide o našu cvičnú školu, s ktorou máme dlhoročnú spoluprácu);</t>
  </si>
  <si>
    <t>6. ZŠ s MŠ Trakovice, ZŠ BESST a Rečového centra Trnava - PaedDr. Adela Melišeková Dojčanová, PhD. a riaditeľka MŠ Družstevná v Šali - Mgr. Dagmar Mesárošová</t>
  </si>
  <si>
    <t>Mestský úrad v Nitre – odbor kultúry</t>
  </si>
  <si>
    <t>Mestské kultúrne centrum v Hlohovci</t>
  </si>
  <si>
    <t>Krajské osvetové stredisko v Nitre</t>
  </si>
  <si>
    <t xml:space="preserve">                                                                                                   Magisterské študijné programy</t>
  </si>
  <si>
    <t xml:space="preserve"> Bakalárske študijné programy</t>
  </si>
  <si>
    <t>Participácia externých strán a prax</t>
  </si>
  <si>
    <t>Tabuľka č. 23:</t>
  </si>
  <si>
    <t>Tabuľka č. 24:</t>
  </si>
  <si>
    <t xml:space="preserve">Prehľad cvičných škôl univerzity v akademickom roku 2020/2021  a 2020/2021 </t>
  </si>
  <si>
    <t>Študijné programy UKF, externé zainteresované strany zastupujúce prax a rozsah odbornej praxe v študijnom programe</t>
  </si>
  <si>
    <t>Zoznam externých zainteresovaných strán, ktoré sa aktívne zapojili do tvorby, úprav, hodnotenia jednotlivých študijných programov</t>
  </si>
  <si>
    <t>Tabuľka č. 25:</t>
  </si>
  <si>
    <t>Tabuľka č. 26:</t>
  </si>
  <si>
    <t>Projekty UKF zo štrukturálnych fondov EÚ v rokoch 2020 a 2021</t>
  </si>
  <si>
    <t>Rozvojové projekty UKF v rokoch 2020 a 2021</t>
  </si>
  <si>
    <r>
      <rPr>
        <b/>
        <sz val="12"/>
        <rFont val="Times New Roman"/>
        <family val="1"/>
        <charset val="238"/>
      </rPr>
      <t xml:space="preserve">Tabuľka 26: </t>
    </r>
    <r>
      <rPr>
        <b/>
        <sz val="16"/>
        <rFont val="Times New Roman"/>
        <family val="1"/>
        <charset val="238"/>
      </rPr>
      <t xml:space="preserve">  Prehľad cvičných škôl v akademickom roku 2020/2021 a 2021/2022</t>
    </r>
  </si>
  <si>
    <t>Tabuľka 25: Študijné programy UKF, externé zainteresované strany zastupujúce prax a rozsah odbornej praxe v študijnom programe</t>
  </si>
  <si>
    <t>*zoznam škôl a školských zariadení v ktorých sa uskutočňuje pedagogická prax je uvedený v ďalšej tabuľke (tab.č. 26).</t>
  </si>
  <si>
    <t>FPVaI</t>
  </si>
  <si>
    <t>Busines Roentgen</t>
  </si>
  <si>
    <t>Údajová a vedomostná podpora pre systémy rozhodovanie v oblasi adaptácie poľnohospodárskej krajiny na klimatické zmeny a minimalizáciu degradácie poľnohospod.pôd</t>
  </si>
  <si>
    <t>Zmierňovanie rizík vývoja vidieckej krajiny a zvyšovanie jej odolnosti voči zmene klímy posilňovaním ekosystémových funkcií a služieb</t>
  </si>
  <si>
    <t>Falošné informácie v prostredí internetu-identifikácia,alalýza obsahu emócií</t>
  </si>
  <si>
    <t>IT Akadémia - vzdelávanie pre 21. storočie</t>
  </si>
  <si>
    <t>€</t>
  </si>
  <si>
    <t>zostatok</t>
  </si>
  <si>
    <t>čerpanie</t>
  </si>
  <si>
    <t>dotácia</t>
  </si>
  <si>
    <t>zostatok 2021</t>
  </si>
  <si>
    <t>zostatok 2019</t>
  </si>
  <si>
    <t>riešiteľ</t>
  </si>
  <si>
    <t>rok 2021</t>
  </si>
  <si>
    <t>rok 2020</t>
  </si>
  <si>
    <t>názov</t>
  </si>
  <si>
    <t>Pre VSoH 2021:</t>
  </si>
  <si>
    <t>Rektorát</t>
  </si>
  <si>
    <t>Zníženie energetickej náročnosti budov UKF</t>
  </si>
  <si>
    <t>Skvalitňovanie praktickej prípravy budúcich pedagogogických zamestnancov na UKF</t>
  </si>
  <si>
    <r>
      <t xml:space="preserve">Tabuľka č. 23:   </t>
    </r>
    <r>
      <rPr>
        <b/>
        <sz val="14"/>
        <color theme="1"/>
        <rFont val="Times New Roman"/>
        <family val="1"/>
        <charset val="238"/>
      </rPr>
      <t xml:space="preserve"> Projekty UKF zo štrukturálnych fondov EÚ v rokoch 2020 a 2021</t>
    </r>
  </si>
  <si>
    <t>Rektorát/Fakulty</t>
  </si>
  <si>
    <t>Podpora internacionalizácie</t>
  </si>
  <si>
    <t>Zelená univerzita</t>
  </si>
  <si>
    <t>Konzorcium U10+</t>
  </si>
  <si>
    <t>Rozvoj výučby v angl.jazyku</t>
  </si>
  <si>
    <t>Študentské centrum</t>
  </si>
  <si>
    <t>Fakulty</t>
  </si>
  <si>
    <t>Rozvoj praktických zručností študentov</t>
  </si>
  <si>
    <t>Sofia - Unikan</t>
  </si>
  <si>
    <r>
      <t xml:space="preserve">Tabuľka č. 24:    </t>
    </r>
    <r>
      <rPr>
        <b/>
        <sz val="14"/>
        <color theme="1"/>
        <rFont val="Times New Roman"/>
        <family val="1"/>
        <charset val="238"/>
      </rPr>
      <t>Rozvojové projekty UKF v rokoch 2020 a 2021</t>
    </r>
  </si>
  <si>
    <t>R</t>
  </si>
  <si>
    <t xml:space="preserve"> </t>
  </si>
  <si>
    <t>Pihlášky / plán</t>
  </si>
  <si>
    <t>Prijatie / účasť</t>
  </si>
  <si>
    <t>Zápis / prijatie</t>
  </si>
  <si>
    <t>Zápis / plán</t>
  </si>
  <si>
    <t>Prihlášky / plán</t>
  </si>
  <si>
    <t xml:space="preserve">Tabuľka č. 3a: </t>
  </si>
  <si>
    <t>Denná forma - Bc.</t>
  </si>
  <si>
    <t>Denná forma - Mgr.</t>
  </si>
  <si>
    <t>Denná forma - PhD.</t>
  </si>
  <si>
    <t>Univerzita Konštantína Filozofa v Nitre</t>
  </si>
  <si>
    <t xml:space="preserve">Externá forma </t>
  </si>
  <si>
    <t>% z celkového počtu účastí</t>
  </si>
  <si>
    <t>z toho počet uchádzačov, ktorí získali stredoškolské vzdelanie v zahraničí</t>
  </si>
  <si>
    <t>Prihlášky /plán</t>
  </si>
  <si>
    <t>Externá forma - Mgr.</t>
  </si>
  <si>
    <t xml:space="preserve">                                    Prijímacie konanie na študijné programy v druhom stupni v roku 2021</t>
  </si>
  <si>
    <t xml:space="preserve">Tabuľka č. 3b: </t>
  </si>
  <si>
    <t xml:space="preserve">Tabuľka č. 3c: </t>
  </si>
  <si>
    <t xml:space="preserve">                               Prijímacie konanie na študijné programy v druhom stupni v roku 2021</t>
  </si>
  <si>
    <t>%  z celkového počtu prihlášok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</si>
</sst>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8" x14ac:knownFonts="1">
    <font>
      <sz val="12"/>
      <name val="Times New Roman"/>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name val="Times New Roman"/>
      <family val="1"/>
      <charset val="238"/>
    </font>
    <font>
      <sz val="8"/>
      <name val="Times New Roman"/>
      <family val="1"/>
      <charset val="238"/>
    </font>
    <font>
      <b/>
      <sz val="12"/>
      <name val="Times New Roman"/>
      <family val="1"/>
    </font>
    <font>
      <sz val="12"/>
      <name val="Times New Roman"/>
      <family val="1"/>
    </font>
    <font>
      <sz val="11"/>
      <name val="Times New Roman"/>
      <family val="1"/>
    </font>
    <font>
      <sz val="12"/>
      <name val="Times New Roman"/>
      <family val="1"/>
      <charset val="238"/>
    </font>
    <font>
      <b/>
      <sz val="14"/>
      <name val="Times New Roman"/>
      <family val="1"/>
      <charset val="238"/>
    </font>
    <font>
      <b/>
      <sz val="16"/>
      <name val="Times New Roman"/>
      <family val="1"/>
      <charset val="238"/>
    </font>
    <font>
      <sz val="16"/>
      <name val="Times New Roman"/>
      <family val="1"/>
      <charset val="238"/>
    </font>
    <font>
      <b/>
      <sz val="14"/>
      <name val="Times New Roman"/>
      <family val="1"/>
    </font>
    <font>
      <sz val="48"/>
      <name val="Times New Roman"/>
      <family val="1"/>
      <charset val="238"/>
    </font>
    <font>
      <sz val="12"/>
      <name val="Times New Roman"/>
      <family val="1"/>
      <charset val="238"/>
    </font>
    <font>
      <b/>
      <sz val="8"/>
      <color indexed="81"/>
      <name val="Tahoma"/>
      <family val="2"/>
      <charset val="238"/>
    </font>
    <font>
      <b/>
      <sz val="10"/>
      <name val="Times New Roman"/>
      <family val="1"/>
      <charset val="238"/>
    </font>
    <font>
      <sz val="10"/>
      <name val="Times New Roman"/>
      <family val="1"/>
      <charset val="238"/>
    </font>
    <font>
      <sz val="11"/>
      <color indexed="8"/>
      <name val="Calibri"/>
      <family val="2"/>
      <charset val="238"/>
      <scheme val="minor"/>
    </font>
    <font>
      <sz val="11"/>
      <name val="Calibri"/>
      <family val="2"/>
      <charset val="238"/>
      <scheme val="minor"/>
    </font>
    <font>
      <sz val="10"/>
      <name val="Arial CE"/>
      <charset val="238"/>
    </font>
    <font>
      <b/>
      <sz val="16"/>
      <name val="Calibri"/>
      <family val="2"/>
      <charset val="238"/>
    </font>
    <font>
      <sz val="11"/>
      <name val="Times New Roman"/>
      <family val="1"/>
      <charset val="238"/>
    </font>
    <font>
      <sz val="36"/>
      <name val="Times New Roman"/>
      <family val="1"/>
      <charset val="238"/>
    </font>
    <font>
      <sz val="11"/>
      <color indexed="8"/>
      <name val="Calibri"/>
      <family val="2"/>
      <charset val="238"/>
    </font>
    <font>
      <sz val="11"/>
      <name val="Calibri"/>
      <family val="2"/>
      <charset val="238"/>
    </font>
    <font>
      <sz val="10"/>
      <name val="Times New Roman"/>
      <family val="1"/>
      <charset val="238"/>
    </font>
    <font>
      <b/>
      <sz val="11"/>
      <color theme="1"/>
      <name val="Calibri"/>
      <family val="2"/>
      <charset val="238"/>
      <scheme val="minor"/>
    </font>
    <font>
      <sz val="10"/>
      <name val="Calibri"/>
      <family val="2"/>
      <charset val="238"/>
      <scheme val="minor"/>
    </font>
    <font>
      <sz val="10"/>
      <color theme="1"/>
      <name val="Calibri"/>
      <family val="2"/>
      <charset val="238"/>
      <scheme val="minor"/>
    </font>
    <font>
      <sz val="12"/>
      <name val="Calibri"/>
      <family val="2"/>
      <charset val="238"/>
      <scheme val="minor"/>
    </font>
    <font>
      <b/>
      <sz val="12"/>
      <color theme="1"/>
      <name val="Calibri"/>
      <family val="2"/>
      <charset val="238"/>
      <scheme val="minor"/>
    </font>
    <font>
      <b/>
      <sz val="12"/>
      <name val="Calibri"/>
      <family val="2"/>
      <charset val="238"/>
      <scheme val="minor"/>
    </font>
    <font>
      <sz val="10"/>
      <name val="Arial"/>
      <family val="2"/>
      <charset val="238"/>
    </font>
    <font>
      <u/>
      <sz val="12"/>
      <color theme="10"/>
      <name val="Times New Roman"/>
      <family val="1"/>
      <charset val="238"/>
    </font>
    <font>
      <sz val="8"/>
      <name val="Calibri"/>
      <family val="2"/>
      <charset val="238"/>
    </font>
    <font>
      <sz val="8"/>
      <color rgb="FF000000"/>
      <name val="Calibri"/>
      <family val="2"/>
      <charset val="238"/>
    </font>
    <font>
      <b/>
      <sz val="14"/>
      <name val="Calibri"/>
      <family val="2"/>
      <charset val="238"/>
    </font>
    <font>
      <b/>
      <sz val="8"/>
      <color rgb="FF000000"/>
      <name val="Calibri"/>
      <family val="2"/>
      <charset val="238"/>
    </font>
    <font>
      <b/>
      <sz val="8"/>
      <color rgb="FFFFFFFF"/>
      <name val="Calibri"/>
      <family val="2"/>
      <charset val="238"/>
    </font>
    <font>
      <i/>
      <sz val="8"/>
      <color rgb="FF000000"/>
      <name val="Calibri"/>
      <family val="2"/>
      <charset val="238"/>
    </font>
    <font>
      <b/>
      <sz val="8"/>
      <name val="Times New Roman"/>
      <family val="1"/>
      <charset val="238"/>
    </font>
    <font>
      <b/>
      <sz val="8"/>
      <name val="Calibri"/>
      <family val="2"/>
      <charset val="238"/>
    </font>
    <font>
      <sz val="8"/>
      <color rgb="FF404040"/>
      <name val="Calibri"/>
      <family val="2"/>
      <charset val="238"/>
    </font>
    <font>
      <sz val="8"/>
      <color rgb="FF243F60"/>
      <name val="Calibri"/>
      <family val="2"/>
      <charset val="238"/>
    </font>
    <font>
      <b/>
      <sz val="11"/>
      <name val="Calibri"/>
      <family val="2"/>
      <charset val="238"/>
      <scheme val="minor"/>
    </font>
    <font>
      <b/>
      <sz val="10"/>
      <name val="Calibri"/>
      <family val="2"/>
      <charset val="238"/>
      <scheme val="minor"/>
    </font>
    <font>
      <b/>
      <sz val="14"/>
      <name val="Calibri"/>
      <family val="2"/>
      <charset val="238"/>
      <scheme val="minor"/>
    </font>
    <font>
      <b/>
      <sz val="11"/>
      <color theme="1"/>
      <name val="Times New Roman"/>
      <family val="1"/>
      <charset val="238"/>
    </font>
    <font>
      <b/>
      <sz val="14"/>
      <color theme="1"/>
      <name val="Times New Roman"/>
      <family val="1"/>
      <charset val="238"/>
    </font>
    <font>
      <b/>
      <sz val="16"/>
      <color theme="1"/>
      <name val="Calibri"/>
      <family val="2"/>
      <charset val="238"/>
      <scheme val="minor"/>
    </font>
    <font>
      <b/>
      <sz val="11"/>
      <name val="Calibri"/>
      <family val="2"/>
      <charset val="238"/>
    </font>
    <font>
      <b/>
      <sz val="24"/>
      <name val="Times New Roman"/>
      <family val="1"/>
      <charset val="238"/>
    </font>
    <font>
      <sz val="24"/>
      <name val="Times New Roman"/>
      <family val="1"/>
      <charset val="238"/>
    </font>
    <font>
      <b/>
      <sz val="16"/>
      <color theme="1"/>
      <name val="Times New Roman"/>
      <family val="1"/>
      <charset val="238"/>
    </font>
    <font>
      <sz val="14"/>
      <name val="Times New Roman"/>
      <family val="1"/>
      <charset val="238"/>
    </font>
  </fonts>
  <fills count="19">
    <fill>
      <patternFill patternType="none"/>
    </fill>
    <fill>
      <patternFill patternType="gray125"/>
    </fill>
    <fill>
      <patternFill patternType="solid">
        <fgColor theme="9" tint="0.39997558519241921"/>
        <bgColor indexed="64"/>
      </patternFill>
    </fill>
    <fill>
      <patternFill patternType="solid">
        <fgColor rgb="FFFFFFFF"/>
      </patternFill>
    </fill>
    <fill>
      <patternFill patternType="solid">
        <fgColor theme="4"/>
        <bgColor indexed="64"/>
      </patternFill>
    </fill>
    <fill>
      <patternFill patternType="solid">
        <fgColor theme="4" tint="0.79998168889431442"/>
        <bgColor indexed="64"/>
      </patternFill>
    </fill>
    <fill>
      <patternFill patternType="solid">
        <fgColor rgb="FFACB9CA"/>
        <bgColor indexed="64"/>
      </patternFill>
    </fill>
    <fill>
      <patternFill patternType="solid">
        <fgColor rgb="FFE7FFE7"/>
        <bgColor indexed="64"/>
      </patternFill>
    </fill>
    <fill>
      <patternFill patternType="solid">
        <fgColor rgb="FFFFFFCC"/>
        <bgColor indexed="64"/>
      </patternFill>
    </fill>
    <fill>
      <patternFill patternType="solid">
        <fgColor rgb="FFFFD9FF"/>
        <bgColor indexed="64"/>
      </patternFill>
    </fill>
    <fill>
      <patternFill patternType="solid">
        <fgColor rgb="FFF2F2F2"/>
        <bgColor indexed="64"/>
      </patternFill>
    </fill>
    <fill>
      <patternFill patternType="solid">
        <fgColor rgb="FFDDEBF7"/>
        <bgColor indexed="64"/>
      </patternFill>
    </fill>
    <fill>
      <patternFill patternType="solid">
        <fgColor rgb="FFFFFFFF"/>
        <bgColor indexed="64"/>
      </patternFill>
    </fill>
    <fill>
      <patternFill patternType="solid">
        <fgColor rgb="FFBDD6EE"/>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6">
    <xf numFmtId="0" fontId="0" fillId="0" borderId="0"/>
    <xf numFmtId="9" fontId="16" fillId="0" borderId="0" applyFont="0" applyFill="0" applyBorder="0" applyAlignment="0" applyProtection="0"/>
    <xf numFmtId="0" fontId="22" fillId="0" borderId="0"/>
    <xf numFmtId="0" fontId="24" fillId="0" borderId="0"/>
    <xf numFmtId="0" fontId="24" fillId="0" borderId="0"/>
    <xf numFmtId="0" fontId="24" fillId="0" borderId="0"/>
    <xf numFmtId="0" fontId="28" fillId="0" borderId="0"/>
    <xf numFmtId="0" fontId="19" fillId="0" borderId="0"/>
    <xf numFmtId="0" fontId="36" fillId="0" borderId="0" applyNumberFormat="0" applyFill="0" applyBorder="0" applyAlignment="0" applyProtection="0"/>
    <xf numFmtId="0" fontId="4" fillId="0" borderId="0"/>
    <xf numFmtId="0" fontId="3" fillId="0" borderId="0"/>
    <xf numFmtId="0" fontId="2" fillId="0" borderId="0"/>
    <xf numFmtId="9" fontId="10" fillId="0" borderId="0" applyFont="0" applyFill="0" applyBorder="0" applyAlignment="0" applyProtection="0"/>
    <xf numFmtId="0" fontId="19" fillId="0" borderId="0"/>
    <xf numFmtId="0" fontId="1" fillId="0" borderId="0"/>
    <xf numFmtId="0" fontId="1" fillId="0" borderId="0"/>
  </cellStyleXfs>
  <cellXfs count="881">
    <xf numFmtId="0" fontId="0" fillId="0" borderId="0" xfId="0"/>
    <xf numFmtId="0" fontId="0" fillId="0" borderId="0" xfId="0" applyAlignment="1">
      <alignment horizontal="center"/>
    </xf>
    <xf numFmtId="0" fontId="0" fillId="0" borderId="1" xfId="0" applyBorder="1"/>
    <xf numFmtId="0" fontId="0" fillId="0" borderId="2" xfId="0" applyBorder="1"/>
    <xf numFmtId="0" fontId="0" fillId="0" borderId="0" xfId="0" applyAlignment="1">
      <alignment wrapText="1"/>
    </xf>
    <xf numFmtId="0" fontId="0" fillId="0" borderId="0" xfId="0" applyAlignment="1">
      <alignment horizontal="center" vertical="center" wrapText="1"/>
    </xf>
    <xf numFmtId="0" fontId="0" fillId="0" borderId="0" xfId="0" applyBorder="1"/>
    <xf numFmtId="0" fontId="9" fillId="0" borderId="0" xfId="0" applyFont="1" applyBorder="1" applyAlignment="1">
      <alignment vertical="top" wrapText="1"/>
    </xf>
    <xf numFmtId="0" fontId="8" fillId="0" borderId="0" xfId="0" applyFont="1" applyBorder="1" applyAlignment="1">
      <alignment vertical="top" wrapText="1"/>
    </xf>
    <xf numFmtId="0" fontId="0" fillId="0" borderId="0" xfId="0" applyBorder="1" applyAlignment="1">
      <alignment horizontal="center" wrapText="1"/>
    </xf>
    <xf numFmtId="0" fontId="0" fillId="0" borderId="0" xfId="0" applyAlignment="1"/>
    <xf numFmtId="0" fontId="0" fillId="0" borderId="4" xfId="0" applyBorder="1" applyAlignment="1">
      <alignment horizontal="center"/>
    </xf>
    <xf numFmtId="0" fontId="0" fillId="0" borderId="1" xfId="0" applyBorder="1" applyAlignment="1"/>
    <xf numFmtId="0" fontId="10" fillId="0" borderId="1" xfId="0" applyFont="1" applyBorder="1"/>
    <xf numFmtId="0" fontId="0" fillId="0" borderId="0" xfId="0" applyBorder="1" applyAlignment="1"/>
    <xf numFmtId="0" fontId="10" fillId="0" borderId="0" xfId="0" applyFont="1"/>
    <xf numFmtId="0" fontId="0" fillId="0" borderId="0" xfId="0" applyBorder="1" applyAlignment="1">
      <alignment wrapText="1"/>
    </xf>
    <xf numFmtId="0" fontId="10" fillId="0" borderId="1" xfId="0" applyFont="1" applyFill="1" applyBorder="1" applyAlignment="1">
      <alignment horizontal="center" vertical="center" wrapText="1"/>
    </xf>
    <xf numFmtId="0" fontId="0" fillId="0" borderId="0" xfId="0" applyBorder="1" applyAlignment="1">
      <alignment horizontal="center" vertical="center" wrapText="1"/>
    </xf>
    <xf numFmtId="0" fontId="5" fillId="0" borderId="0" xfId="0" applyFont="1" applyAlignment="1"/>
    <xf numFmtId="0" fontId="14" fillId="0" borderId="0" xfId="0" applyFont="1" applyAlignment="1">
      <alignment horizontal="center"/>
    </xf>
    <xf numFmtId="0" fontId="10" fillId="0" borderId="0" xfId="0" applyFont="1" applyFill="1" applyBorder="1" applyAlignment="1">
      <alignment horizontal="center" vertical="center" wrapText="1"/>
    </xf>
    <xf numFmtId="0" fontId="10" fillId="0" borderId="4" xfId="0" applyFont="1" applyBorder="1"/>
    <xf numFmtId="0" fontId="0" fillId="0" borderId="7" xfId="0" applyBorder="1"/>
    <xf numFmtId="0" fontId="0" fillId="0" borderId="8" xfId="0" applyBorder="1"/>
    <xf numFmtId="0" fontId="13" fillId="0" borderId="0" xfId="0" applyFont="1" applyBorder="1" applyAlignment="1">
      <alignment wrapText="1"/>
    </xf>
    <xf numFmtId="0" fontId="0" fillId="0" borderId="1" xfId="0" applyFill="1" applyBorder="1" applyAlignment="1"/>
    <xf numFmtId="0" fontId="10" fillId="0" borderId="0" xfId="0" applyFont="1" applyBorder="1" applyAlignment="1">
      <alignment horizontal="center" vertical="center" wrapText="1"/>
    </xf>
    <xf numFmtId="0" fontId="10" fillId="0" borderId="0" xfId="0" applyFont="1" applyBorder="1"/>
    <xf numFmtId="0" fontId="0" fillId="0" borderId="9" xfId="0" applyBorder="1" applyAlignment="1">
      <alignment vertical="center"/>
    </xf>
    <xf numFmtId="0" fontId="12" fillId="0" borderId="0" xfId="0" applyFont="1" applyAlignment="1">
      <alignment wrapText="1"/>
    </xf>
    <xf numFmtId="0" fontId="10" fillId="0" borderId="1" xfId="0" applyFont="1" applyBorder="1" applyAlignment="1">
      <alignment horizontal="center" vertical="center" wrapText="1"/>
    </xf>
    <xf numFmtId="0" fontId="0" fillId="0" borderId="0" xfId="0" applyBorder="1" applyAlignment="1">
      <alignment horizontal="center"/>
    </xf>
    <xf numFmtId="0" fontId="10" fillId="0" borderId="0" xfId="0" applyFont="1" applyBorder="1" applyAlignment="1">
      <alignment vertical="center" wrapText="1"/>
    </xf>
    <xf numFmtId="0" fontId="0" fillId="0" borderId="0" xfId="0" applyBorder="1" applyAlignment="1">
      <alignment vertical="center" wrapText="1"/>
    </xf>
    <xf numFmtId="0" fontId="0" fillId="0" borderId="1" xfId="0" applyFill="1" applyBorder="1"/>
    <xf numFmtId="0" fontId="10" fillId="0" borderId="1" xfId="0" applyFont="1" applyBorder="1" applyAlignment="1">
      <alignment horizontal="center"/>
    </xf>
    <xf numFmtId="0" fontId="0" fillId="0" borderId="11" xfId="0" applyBorder="1"/>
    <xf numFmtId="0" fontId="13" fillId="0" borderId="0" xfId="0" applyFont="1" applyAlignment="1">
      <alignment vertical="center" wrapText="1"/>
    </xf>
    <xf numFmtId="0" fontId="5" fillId="0" borderId="0" xfId="0" applyFont="1" applyBorder="1"/>
    <xf numFmtId="0" fontId="0" fillId="2" borderId="1" xfId="0" applyFill="1" applyBorder="1"/>
    <xf numFmtId="0" fontId="10" fillId="0" borderId="4" xfId="0" applyFont="1" applyFill="1" applyBorder="1" applyAlignment="1">
      <alignment vertical="center" wrapText="1"/>
    </xf>
    <xf numFmtId="0" fontId="0" fillId="0" borderId="1" xfId="0" applyBorder="1" applyAlignment="1">
      <alignment horizontal="center"/>
    </xf>
    <xf numFmtId="0" fontId="10" fillId="0" borderId="8" xfId="0" applyFont="1" applyBorder="1" applyAlignment="1">
      <alignment horizontal="center" vertical="center"/>
    </xf>
    <xf numFmtId="0" fontId="0" fillId="0" borderId="2" xfId="0" applyBorder="1" applyAlignment="1">
      <alignment vertical="center"/>
    </xf>
    <xf numFmtId="0" fontId="10" fillId="0" borderId="3" xfId="0" applyFont="1" applyBorder="1" applyAlignment="1">
      <alignment vertical="center"/>
    </xf>
    <xf numFmtId="0" fontId="0" fillId="0" borderId="9" xfId="0" applyBorder="1" applyAlignment="1">
      <alignment horizontal="center" vertical="center"/>
    </xf>
    <xf numFmtId="0" fontId="10" fillId="0" borderId="4" xfId="0" applyFont="1" applyBorder="1" applyAlignment="1">
      <alignment horizontal="center" vertical="center" wrapText="1"/>
    </xf>
    <xf numFmtId="0" fontId="0" fillId="0" borderId="0" xfId="0" applyFill="1" applyBorder="1"/>
    <xf numFmtId="0" fontId="0" fillId="0" borderId="0" xfId="0" applyFill="1" applyBorder="1" applyAlignment="1"/>
    <xf numFmtId="0" fontId="0" fillId="0" borderId="0" xfId="0" applyFill="1"/>
    <xf numFmtId="0" fontId="10" fillId="0" borderId="1" xfId="0" applyFont="1" applyFill="1" applyBorder="1"/>
    <xf numFmtId="0" fontId="0" fillId="0" borderId="7" xfId="0" applyFill="1" applyBorder="1"/>
    <xf numFmtId="0" fontId="10" fillId="0" borderId="4" xfId="0" applyFont="1" applyFill="1" applyBorder="1"/>
    <xf numFmtId="0" fontId="0" fillId="0" borderId="8" xfId="0" applyFill="1" applyBorder="1"/>
    <xf numFmtId="0" fontId="10" fillId="0" borderId="0" xfId="0" applyFont="1" applyFill="1" applyBorder="1"/>
    <xf numFmtId="0" fontId="0" fillId="0" borderId="0" xfId="0" applyFill="1" applyAlignment="1">
      <alignment wrapText="1"/>
    </xf>
    <xf numFmtId="0" fontId="0" fillId="0" borderId="1" xfId="0" applyFill="1" applyBorder="1" applyAlignment="1">
      <alignment wrapText="1"/>
    </xf>
    <xf numFmtId="0" fontId="7" fillId="0" borderId="0" xfId="0" applyFont="1" applyFill="1" applyAlignment="1">
      <alignment horizontal="center"/>
    </xf>
    <xf numFmtId="0" fontId="5" fillId="0" borderId="0" xfId="0" applyFont="1" applyFill="1" applyBorder="1"/>
    <xf numFmtId="0" fontId="0" fillId="0" borderId="4" xfId="0" applyFill="1" applyBorder="1"/>
    <xf numFmtId="0" fontId="10" fillId="2" borderId="1" xfId="0" applyFont="1" applyFill="1" applyBorder="1"/>
    <xf numFmtId="0" fontId="10" fillId="0" borderId="0" xfId="0" applyFont="1" applyFill="1" applyBorder="1" applyAlignment="1">
      <alignment horizontal="center"/>
    </xf>
    <xf numFmtId="0" fontId="10" fillId="0" borderId="4" xfId="0" applyFont="1" applyFill="1" applyBorder="1" applyAlignment="1">
      <alignment horizontal="center" vertical="center" wrapText="1"/>
    </xf>
    <xf numFmtId="0" fontId="0" fillId="0" borderId="4" xfId="0" applyBorder="1"/>
    <xf numFmtId="0" fontId="10"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0" fillId="0" borderId="15" xfId="0" applyBorder="1" applyAlignment="1">
      <alignment horizontal="center" wrapText="1"/>
    </xf>
    <xf numFmtId="0" fontId="10" fillId="0" borderId="15" xfId="0" applyFont="1" applyBorder="1" applyAlignment="1">
      <alignment horizontal="center" wrapText="1"/>
    </xf>
    <xf numFmtId="0" fontId="10" fillId="0" borderId="16" xfId="0" applyFont="1" applyBorder="1" applyAlignment="1">
      <alignment horizont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0" fillId="0" borderId="23" xfId="0" applyBorder="1" applyAlignment="1">
      <alignment vertical="center"/>
    </xf>
    <xf numFmtId="0" fontId="10" fillId="0" borderId="3" xfId="0" applyFont="1" applyBorder="1" applyAlignment="1">
      <alignment horizontal="center" vertical="center"/>
    </xf>
    <xf numFmtId="0" fontId="0" fillId="0" borderId="14" xfId="0" applyBorder="1" applyAlignment="1">
      <alignment horizontal="center" vertical="center" wrapText="1"/>
    </xf>
    <xf numFmtId="0" fontId="0" fillId="0" borderId="4" xfId="0" applyBorder="1" applyAlignment="1">
      <alignment wrapText="1"/>
    </xf>
    <xf numFmtId="0" fontId="0" fillId="0" borderId="31" xfId="0" applyBorder="1" applyAlignment="1">
      <alignment horizontal="center" vertical="center" wrapText="1"/>
    </xf>
    <xf numFmtId="0" fontId="0" fillId="0" borderId="4" xfId="0" applyBorder="1" applyAlignment="1"/>
    <xf numFmtId="0" fontId="0" fillId="0" borderId="14" xfId="0" applyBorder="1"/>
    <xf numFmtId="0" fontId="10" fillId="0" borderId="14" xfId="0" applyFont="1" applyBorder="1" applyAlignment="1">
      <alignment horizontal="center" vertical="center"/>
    </xf>
    <xf numFmtId="0" fontId="10" fillId="0" borderId="14" xfId="0" applyFont="1" applyBorder="1"/>
    <xf numFmtId="0" fontId="10" fillId="0" borderId="16" xfId="0" applyFont="1" applyBorder="1"/>
    <xf numFmtId="0" fontId="10" fillId="0" borderId="14" xfId="0" applyFont="1" applyFill="1" applyBorder="1" applyAlignment="1">
      <alignment horizontal="center" vertical="center"/>
    </xf>
    <xf numFmtId="0" fontId="0" fillId="0" borderId="15" xfId="0" applyFill="1" applyBorder="1"/>
    <xf numFmtId="0" fontId="10" fillId="0" borderId="16" xfId="0" applyFont="1" applyFill="1" applyBorder="1" applyAlignment="1">
      <alignment wrapText="1"/>
    </xf>
    <xf numFmtId="0" fontId="10" fillId="0" borderId="14" xfId="0" applyFont="1" applyFill="1" applyBorder="1"/>
    <xf numFmtId="0" fontId="10" fillId="0" borderId="16" xfId="0" applyFont="1" applyFill="1" applyBorder="1"/>
    <xf numFmtId="0" fontId="0" fillId="0" borderId="32" xfId="0" applyBorder="1"/>
    <xf numFmtId="0" fontId="0" fillId="0" borderId="4" xfId="0" applyFill="1" applyBorder="1" applyAlignment="1">
      <alignment wrapText="1"/>
    </xf>
    <xf numFmtId="0" fontId="0" fillId="0" borderId="13" xfId="0" applyFill="1" applyBorder="1" applyAlignment="1">
      <alignment horizontal="center" vertical="center" wrapText="1"/>
    </xf>
    <xf numFmtId="0" fontId="0" fillId="0" borderId="31"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6" xfId="0" applyBorder="1" applyAlignment="1">
      <alignment horizontal="center"/>
    </xf>
    <xf numFmtId="0" fontId="10" fillId="0" borderId="14" xfId="0" applyFont="1" applyFill="1" applyBorder="1" applyAlignment="1">
      <alignment horizontal="center" vertical="center" wrapText="1"/>
    </xf>
    <xf numFmtId="0" fontId="0" fillId="0" borderId="15" xfId="0" applyFill="1" applyBorder="1" applyAlignment="1">
      <alignment horizontal="center" vertical="center" wrapText="1"/>
    </xf>
    <xf numFmtId="0" fontId="0" fillId="0" borderId="15" xfId="0" applyFill="1" applyBorder="1" applyAlignment="1">
      <alignment horizontal="center" vertical="center"/>
    </xf>
    <xf numFmtId="0" fontId="10" fillId="0" borderId="15"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14" xfId="0" applyFont="1" applyBorder="1" applyAlignment="1">
      <alignment horizontal="center"/>
    </xf>
    <xf numFmtId="0" fontId="10" fillId="0" borderId="16" xfId="0" applyFont="1" applyBorder="1" applyAlignment="1">
      <alignment horizontal="center"/>
    </xf>
    <xf numFmtId="0" fontId="10" fillId="0" borderId="14" xfId="0" applyFont="1" applyBorder="1" applyAlignment="1">
      <alignment horizontal="center" wrapText="1"/>
    </xf>
    <xf numFmtId="0" fontId="10" fillId="0" borderId="4" xfId="0" applyFont="1" applyBorder="1" applyAlignment="1">
      <alignment horizontal="center"/>
    </xf>
    <xf numFmtId="0" fontId="10" fillId="0" borderId="15" xfId="0" applyFont="1" applyBorder="1" applyAlignment="1">
      <alignment horizontal="center"/>
    </xf>
    <xf numFmtId="0" fontId="0" fillId="2" borderId="1" xfId="0" applyFill="1" applyBorder="1" applyAlignment="1">
      <alignment horizontal="center"/>
    </xf>
    <xf numFmtId="164" fontId="0" fillId="2" borderId="1" xfId="0" applyNumberFormat="1" applyFill="1" applyBorder="1"/>
    <xf numFmtId="0" fontId="10" fillId="2" borderId="3" xfId="0" applyFont="1" applyFill="1" applyBorder="1"/>
    <xf numFmtId="0" fontId="0" fillId="2" borderId="3" xfId="0" applyFill="1" applyBorder="1" applyAlignment="1">
      <alignment horizontal="center"/>
    </xf>
    <xf numFmtId="0" fontId="0" fillId="2" borderId="3" xfId="0" applyFill="1" applyBorder="1"/>
    <xf numFmtId="0" fontId="0" fillId="2" borderId="1" xfId="0" applyFill="1" applyBorder="1" applyAlignment="1"/>
    <xf numFmtId="0" fontId="10" fillId="2" borderId="1" xfId="0" applyFont="1" applyFill="1" applyBorder="1" applyAlignment="1"/>
    <xf numFmtId="164" fontId="0" fillId="2" borderId="1" xfId="0" applyNumberFormat="1" applyFill="1" applyBorder="1" applyAlignment="1"/>
    <xf numFmtId="0" fontId="10" fillId="0" borderId="0" xfId="0" applyFont="1" applyFill="1"/>
    <xf numFmtId="0" fontId="0" fillId="0" borderId="3" xfId="0"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9" fillId="0" borderId="0" xfId="0" applyFont="1" applyFill="1"/>
    <xf numFmtId="0" fontId="19" fillId="0" borderId="0" xfId="0" applyFont="1"/>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0" fillId="0" borderId="0" xfId="0" applyAlignment="1">
      <alignment vertical="top"/>
    </xf>
    <xf numFmtId="0" fontId="20" fillId="0" borderId="0" xfId="0" applyFont="1" applyAlignment="1">
      <alignment vertical="top"/>
    </xf>
    <xf numFmtId="0" fontId="21" fillId="0" borderId="0" xfId="0" applyFont="1" applyAlignment="1">
      <alignment vertical="top"/>
    </xf>
    <xf numFmtId="0" fontId="20" fillId="0" borderId="0" xfId="0" applyFont="1"/>
    <xf numFmtId="0" fontId="20" fillId="0" borderId="0" xfId="0" applyFont="1" applyAlignment="1">
      <alignment vertical="top" wrapText="1"/>
    </xf>
    <xf numFmtId="3" fontId="21" fillId="0" borderId="0" xfId="0" applyNumberFormat="1" applyFont="1" applyFill="1" applyBorder="1" applyAlignment="1">
      <alignment vertical="top" wrapText="1"/>
    </xf>
    <xf numFmtId="0" fontId="20" fillId="0" borderId="0" xfId="0" applyFont="1" applyBorder="1" applyAlignment="1">
      <alignment vertical="top"/>
    </xf>
    <xf numFmtId="3" fontId="21" fillId="0" borderId="0" xfId="2" applyNumberFormat="1" applyFont="1" applyFill="1" applyBorder="1" applyAlignment="1">
      <alignment vertical="top" wrapText="1"/>
    </xf>
    <xf numFmtId="3" fontId="23" fillId="0" borderId="0" xfId="2" applyNumberFormat="1" applyFont="1" applyFill="1" applyBorder="1" applyAlignment="1">
      <alignment vertical="center" wrapText="1"/>
    </xf>
    <xf numFmtId="3" fontId="21" fillId="0" borderId="0" xfId="2" applyNumberFormat="1" applyFont="1" applyBorder="1" applyAlignment="1">
      <alignment vertical="top" wrapText="1"/>
    </xf>
    <xf numFmtId="3" fontId="21" fillId="0" borderId="0" xfId="2" applyNumberFormat="1" applyFont="1" applyBorder="1" applyAlignment="1">
      <alignment vertical="center" wrapText="1"/>
    </xf>
    <xf numFmtId="3" fontId="21" fillId="0" borderId="0" xfId="3" applyNumberFormat="1" applyFont="1" applyFill="1" applyBorder="1" applyAlignment="1">
      <alignment vertical="center" wrapText="1"/>
    </xf>
    <xf numFmtId="3" fontId="21" fillId="0" borderId="0" xfId="4" applyNumberFormat="1" applyFont="1" applyFill="1" applyBorder="1" applyAlignment="1">
      <alignment vertical="center" wrapText="1"/>
    </xf>
    <xf numFmtId="3" fontId="21" fillId="0" borderId="0" xfId="5" applyNumberFormat="1" applyFont="1" applyFill="1" applyBorder="1" applyAlignment="1">
      <alignment vertical="center" wrapText="1"/>
    </xf>
    <xf numFmtId="0" fontId="20" fillId="0" borderId="0" xfId="0" applyFont="1" applyBorder="1" applyAlignment="1"/>
    <xf numFmtId="0" fontId="12" fillId="0" borderId="0" xfId="0" applyFont="1" applyAlignment="1">
      <alignment vertical="center"/>
    </xf>
    <xf numFmtId="0" fontId="20" fillId="0" borderId="0" xfId="0" applyFont="1" applyBorder="1" applyAlignment="1">
      <alignment vertical="top" wrapText="1"/>
    </xf>
    <xf numFmtId="3" fontId="21" fillId="0" borderId="0" xfId="3" applyNumberFormat="1" applyFont="1" applyFill="1" applyBorder="1" applyAlignment="1">
      <alignment vertical="top" wrapText="1"/>
    </xf>
    <xf numFmtId="3" fontId="21" fillId="0" borderId="0" xfId="4" applyNumberFormat="1" applyFont="1" applyFill="1" applyBorder="1" applyAlignment="1">
      <alignment vertical="top" wrapText="1"/>
    </xf>
    <xf numFmtId="3" fontId="21" fillId="0" borderId="0" xfId="5" applyNumberFormat="1" applyFont="1" applyFill="1" applyBorder="1" applyAlignment="1">
      <alignment vertical="top" wrapText="1"/>
    </xf>
    <xf numFmtId="0" fontId="26" fillId="0" borderId="0" xfId="0" applyFont="1" applyAlignment="1">
      <alignment vertical="top"/>
    </xf>
    <xf numFmtId="0" fontId="27" fillId="0" borderId="0" xfId="0" applyFont="1" applyAlignment="1">
      <alignment vertical="top"/>
    </xf>
    <xf numFmtId="0" fontId="0" fillId="0" borderId="0" xfId="0" applyAlignment="1">
      <alignment vertical="center" wrapText="1"/>
    </xf>
    <xf numFmtId="0" fontId="0" fillId="0" borderId="13" xfId="0" applyFill="1"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0" fillId="0" borderId="33" xfId="0" applyBorder="1"/>
    <xf numFmtId="0" fontId="0" fillId="0" borderId="39" xfId="0" applyBorder="1"/>
    <xf numFmtId="0" fontId="0" fillId="0" borderId="1" xfId="0" applyBorder="1" applyAlignment="1">
      <alignment wrapText="1"/>
    </xf>
    <xf numFmtId="0" fontId="0" fillId="0" borderId="33" xfId="0" applyBorder="1" applyAlignment="1">
      <alignment wrapText="1"/>
    </xf>
    <xf numFmtId="0" fontId="0" fillId="0" borderId="39" xfId="0" applyBorder="1" applyAlignment="1">
      <alignment wrapText="1"/>
    </xf>
    <xf numFmtId="0" fontId="0" fillId="2" borderId="37" xfId="0" applyFill="1" applyBorder="1"/>
    <xf numFmtId="0" fontId="0" fillId="2" borderId="50" xfId="0" applyFill="1" applyBorder="1"/>
    <xf numFmtId="0" fontId="0" fillId="2" borderId="15" xfId="0" applyFill="1" applyBorder="1"/>
    <xf numFmtId="0" fontId="0" fillId="2" borderId="16" xfId="0" applyFill="1" applyBorder="1"/>
    <xf numFmtId="0" fontId="0" fillId="2" borderId="14" xfId="0" applyFill="1" applyBorder="1"/>
    <xf numFmtId="0" fontId="0" fillId="2" borderId="11" xfId="0" applyFill="1" applyBorder="1"/>
    <xf numFmtId="0" fontId="0" fillId="2" borderId="38" xfId="0" applyFill="1" applyBorder="1"/>
    <xf numFmtId="164" fontId="0" fillId="2" borderId="13" xfId="0" applyNumberFormat="1" applyFill="1" applyBorder="1"/>
    <xf numFmtId="164" fontId="0" fillId="2" borderId="31" xfId="0" applyNumberFormat="1" applyFill="1" applyBorder="1"/>
    <xf numFmtId="0" fontId="10" fillId="2" borderId="43" xfId="0" applyFont="1" applyFill="1" applyBorder="1" applyAlignment="1"/>
    <xf numFmtId="0" fontId="10" fillId="2" borderId="51" xfId="0" applyFont="1" applyFill="1" applyBorder="1"/>
    <xf numFmtId="0" fontId="0" fillId="2" borderId="10" xfId="0" applyFill="1" applyBorder="1"/>
    <xf numFmtId="164" fontId="0" fillId="2" borderId="12" xfId="0" applyNumberFormat="1" applyFill="1" applyBorder="1"/>
    <xf numFmtId="0" fontId="0" fillId="0" borderId="46" xfId="0" applyFill="1" applyBorder="1" applyAlignment="1">
      <alignment wrapText="1"/>
    </xf>
    <xf numFmtId="0" fontId="0" fillId="0" borderId="47" xfId="0" applyFill="1" applyBorder="1" applyAlignment="1">
      <alignment wrapText="1"/>
    </xf>
    <xf numFmtId="0" fontId="0" fillId="0" borderId="33" xfId="0" applyFill="1" applyBorder="1" applyAlignment="1">
      <alignment wrapText="1"/>
    </xf>
    <xf numFmtId="0" fontId="0" fillId="0" borderId="39" xfId="0" applyFill="1" applyBorder="1" applyAlignment="1">
      <alignment wrapText="1"/>
    </xf>
    <xf numFmtId="0" fontId="0" fillId="0" borderId="33" xfId="0" applyFill="1" applyBorder="1"/>
    <xf numFmtId="0" fontId="0" fillId="0" borderId="39" xfId="0" applyFill="1" applyBorder="1"/>
    <xf numFmtId="0" fontId="0" fillId="0" borderId="34" xfId="0" applyFill="1" applyBorder="1"/>
    <xf numFmtId="0" fontId="0" fillId="0" borderId="3" xfId="0" applyFill="1" applyBorder="1"/>
    <xf numFmtId="0" fontId="0" fillId="0" borderId="36" xfId="0" applyFill="1" applyBorder="1"/>
    <xf numFmtId="0" fontId="0" fillId="2" borderId="37" xfId="0" applyFill="1" applyBorder="1" applyAlignment="1">
      <alignment horizontal="center"/>
    </xf>
    <xf numFmtId="0" fontId="0" fillId="0" borderId="12" xfId="0" applyFill="1" applyBorder="1"/>
    <xf numFmtId="0" fontId="0" fillId="0" borderId="13" xfId="0" applyFill="1" applyBorder="1"/>
    <xf numFmtId="0" fontId="0" fillId="0" borderId="31" xfId="0" applyFill="1" applyBorder="1"/>
    <xf numFmtId="0" fontId="0" fillId="2" borderId="40" xfId="0" applyFill="1" applyBorder="1"/>
    <xf numFmtId="0" fontId="10" fillId="2" borderId="42" xfId="0" applyFont="1" applyFill="1" applyBorder="1" applyAlignment="1">
      <alignment horizontal="left" vertical="center"/>
    </xf>
    <xf numFmtId="0" fontId="10" fillId="2" borderId="4" xfId="0" applyFont="1" applyFill="1" applyBorder="1"/>
    <xf numFmtId="0" fontId="0" fillId="2" borderId="39" xfId="0" applyFill="1" applyBorder="1"/>
    <xf numFmtId="0" fontId="10" fillId="0" borderId="33" xfId="0" applyFont="1" applyBorder="1" applyAlignment="1">
      <alignment horizontal="center"/>
    </xf>
    <xf numFmtId="0" fontId="0" fillId="2" borderId="47" xfId="0" applyFill="1" applyBorder="1"/>
    <xf numFmtId="0" fontId="0" fillId="0" borderId="13" xfId="0" applyBorder="1" applyAlignment="1">
      <alignment horizontal="center" wrapText="1"/>
    </xf>
    <xf numFmtId="0" fontId="0" fillId="0" borderId="13" xfId="0" applyBorder="1" applyAlignment="1">
      <alignment wrapText="1"/>
    </xf>
    <xf numFmtId="0" fontId="0" fillId="0" borderId="31" xfId="0" applyBorder="1" applyAlignment="1">
      <alignment wrapText="1"/>
    </xf>
    <xf numFmtId="0" fontId="0" fillId="2" borderId="11" xfId="0" applyFill="1" applyBorder="1" applyAlignment="1">
      <alignment horizontal="center"/>
    </xf>
    <xf numFmtId="0" fontId="10" fillId="2" borderId="34" xfId="0" applyFont="1" applyFill="1" applyBorder="1" applyAlignment="1">
      <alignment vertical="center" wrapText="1"/>
    </xf>
    <xf numFmtId="0" fontId="18" fillId="0" borderId="13" xfId="0" applyFont="1" applyBorder="1" applyAlignment="1">
      <alignment vertical="center"/>
    </xf>
    <xf numFmtId="0" fontId="18" fillId="0" borderId="31" xfId="0" applyFont="1" applyBorder="1" applyAlignment="1">
      <alignment vertical="center"/>
    </xf>
    <xf numFmtId="0" fontId="5" fillId="0" borderId="0" xfId="0" applyFont="1" applyFill="1" applyBorder="1" applyAlignment="1">
      <alignment horizontal="left"/>
    </xf>
    <xf numFmtId="0" fontId="24" fillId="0" borderId="0" xfId="0" applyFont="1"/>
    <xf numFmtId="0" fontId="24" fillId="0" borderId="0" xfId="0" applyFont="1" applyAlignment="1">
      <alignment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39" xfId="0" applyFont="1" applyBorder="1" applyAlignment="1">
      <alignment horizontal="center" vertical="center" wrapText="1"/>
    </xf>
    <xf numFmtId="0" fontId="24" fillId="2" borderId="33" xfId="0" applyFont="1" applyFill="1" applyBorder="1" applyAlignment="1">
      <alignment horizontal="left"/>
    </xf>
    <xf numFmtId="0" fontId="24" fillId="2" borderId="1" xfId="0" applyFont="1" applyFill="1" applyBorder="1"/>
    <xf numFmtId="0" fontId="24" fillId="2" borderId="54" xfId="0" applyFont="1" applyFill="1" applyBorder="1"/>
    <xf numFmtId="0" fontId="24" fillId="2" borderId="52" xfId="0" applyFont="1" applyFill="1" applyBorder="1"/>
    <xf numFmtId="0" fontId="24" fillId="2" borderId="1" xfId="1" applyNumberFormat="1" applyFont="1" applyFill="1" applyBorder="1"/>
    <xf numFmtId="164" fontId="24" fillId="2" borderId="1" xfId="0" applyNumberFormat="1" applyFont="1" applyFill="1" applyBorder="1"/>
    <xf numFmtId="164" fontId="24" fillId="2" borderId="54" xfId="0" applyNumberFormat="1" applyFont="1" applyFill="1" applyBorder="1"/>
    <xf numFmtId="0" fontId="24" fillId="0" borderId="33" xfId="0" applyFont="1" applyFill="1" applyBorder="1" applyAlignment="1">
      <alignment horizontal="left" wrapText="1"/>
    </xf>
    <xf numFmtId="164" fontId="24" fillId="0" borderId="1" xfId="0" applyNumberFormat="1" applyFont="1" applyFill="1" applyBorder="1"/>
    <xf numFmtId="164" fontId="24" fillId="0" borderId="39" xfId="0" applyNumberFormat="1" applyFont="1" applyFill="1" applyBorder="1"/>
    <xf numFmtId="164" fontId="24" fillId="0" borderId="33" xfId="0" applyNumberFormat="1" applyFont="1" applyFill="1" applyBorder="1"/>
    <xf numFmtId="164" fontId="24" fillId="0" borderId="8" xfId="0" applyNumberFormat="1" applyFont="1" applyFill="1" applyBorder="1"/>
    <xf numFmtId="0" fontId="24" fillId="0" borderId="33" xfId="0" applyFont="1" applyBorder="1" applyAlignment="1">
      <alignment horizontal="left" wrapText="1"/>
    </xf>
    <xf numFmtId="0" fontId="24" fillId="0" borderId="1" xfId="0" applyFont="1" applyBorder="1"/>
    <xf numFmtId="0" fontId="24" fillId="0" borderId="39" xfId="0" applyFont="1" applyBorder="1"/>
    <xf numFmtId="0" fontId="24" fillId="0" borderId="33" xfId="0" applyFont="1" applyBorder="1"/>
    <xf numFmtId="0" fontId="24" fillId="2" borderId="33" xfId="0" applyFont="1" applyFill="1" applyBorder="1" applyAlignment="1">
      <alignment horizontal="left" wrapText="1"/>
    </xf>
    <xf numFmtId="0" fontId="24" fillId="2" borderId="3" xfId="0" applyFont="1" applyFill="1" applyBorder="1"/>
    <xf numFmtId="0" fontId="24" fillId="2" borderId="36" xfId="0" applyFont="1" applyFill="1" applyBorder="1"/>
    <xf numFmtId="0" fontId="24" fillId="2" borderId="34" xfId="0" applyFont="1" applyFill="1" applyBorder="1"/>
    <xf numFmtId="0" fontId="24" fillId="2" borderId="27" xfId="0" applyFont="1" applyFill="1" applyBorder="1" applyAlignment="1">
      <alignment horizontal="left" wrapText="1"/>
    </xf>
    <xf numFmtId="164" fontId="24" fillId="2" borderId="13" xfId="1" applyNumberFormat="1" applyFont="1" applyFill="1" applyBorder="1"/>
    <xf numFmtId="164" fontId="24" fillId="2" borderId="31" xfId="1" applyNumberFormat="1" applyFont="1" applyFill="1" applyBorder="1"/>
    <xf numFmtId="164" fontId="24" fillId="2" borderId="51" xfId="1" applyNumberFormat="1" applyFont="1" applyFill="1" applyBorder="1"/>
    <xf numFmtId="0" fontId="24" fillId="0" borderId="0" xfId="0" applyFont="1" applyAlignment="1">
      <alignment horizontal="left"/>
    </xf>
    <xf numFmtId="164" fontId="24" fillId="2" borderId="41" xfId="0" applyNumberFormat="1" applyFont="1" applyFill="1" applyBorder="1"/>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2" borderId="8" xfId="0" applyFont="1" applyFill="1" applyBorder="1"/>
    <xf numFmtId="164" fontId="24" fillId="2" borderId="8" xfId="0" applyNumberFormat="1" applyFont="1" applyFill="1" applyBorder="1"/>
    <xf numFmtId="0" fontId="24" fillId="0" borderId="8" xfId="0" applyFont="1" applyBorder="1"/>
    <xf numFmtId="0" fontId="24" fillId="2" borderId="17" xfId="0" applyFont="1" applyFill="1" applyBorder="1"/>
    <xf numFmtId="164" fontId="24" fillId="2" borderId="53" xfId="1" applyNumberFormat="1" applyFont="1" applyFill="1" applyBorder="1"/>
    <xf numFmtId="0" fontId="24" fillId="2" borderId="40" xfId="0" applyFont="1" applyFill="1" applyBorder="1" applyAlignment="1">
      <alignment horizontal="center" vertical="center" wrapText="1"/>
    </xf>
    <xf numFmtId="0" fontId="24" fillId="2" borderId="48" xfId="0" applyFont="1" applyFill="1" applyBorder="1" applyAlignment="1">
      <alignment horizontal="center" vertical="center" wrapText="1"/>
    </xf>
    <xf numFmtId="164" fontId="24" fillId="0" borderId="41" xfId="0" applyNumberFormat="1" applyFont="1" applyFill="1" applyBorder="1"/>
    <xf numFmtId="0" fontId="24" fillId="0" borderId="41" xfId="0" applyFont="1" applyBorder="1"/>
    <xf numFmtId="0" fontId="24" fillId="2" borderId="49" xfId="0" applyFont="1" applyFill="1" applyBorder="1"/>
    <xf numFmtId="164" fontId="24" fillId="2" borderId="42" xfId="1" applyNumberFormat="1" applyFont="1" applyFill="1" applyBorder="1"/>
    <xf numFmtId="164" fontId="24" fillId="2" borderId="52" xfId="0" applyNumberFormat="1" applyFont="1" applyFill="1" applyBorder="1"/>
    <xf numFmtId="0" fontId="12" fillId="0" borderId="0" xfId="0" applyFont="1" applyFill="1" applyBorder="1" applyAlignment="1">
      <alignment wrapText="1"/>
    </xf>
    <xf numFmtId="0" fontId="10" fillId="0" borderId="3" xfId="0" applyFont="1" applyBorder="1" applyAlignment="1">
      <alignment horizontal="center" vertical="center" wrapText="1"/>
    </xf>
    <xf numFmtId="0" fontId="10" fillId="0" borderId="0" xfId="0" applyFont="1" applyBorder="1" applyAlignment="1">
      <alignment horizontal="center" wrapText="1"/>
    </xf>
    <xf numFmtId="0" fontId="0" fillId="0" borderId="17" xfId="0" applyBorder="1" applyAlignment="1">
      <alignment horizontal="center" vertical="center" wrapText="1"/>
    </xf>
    <xf numFmtId="0" fontId="0" fillId="0" borderId="0" xfId="0" applyAlignment="1">
      <alignment horizontal="center" vertical="top"/>
    </xf>
    <xf numFmtId="0" fontId="10" fillId="0" borderId="1" xfId="0" applyFont="1" applyBorder="1" applyAlignment="1">
      <alignment vertical="top" wrapText="1"/>
    </xf>
    <xf numFmtId="0" fontId="10" fillId="0" borderId="1" xfId="0" applyFont="1" applyBorder="1" applyAlignment="1">
      <alignment horizontal="center" vertical="center" wrapText="1"/>
    </xf>
    <xf numFmtId="0" fontId="0" fillId="0" borderId="0" xfId="0" applyAlignment="1">
      <alignment vertical="center"/>
    </xf>
    <xf numFmtId="0" fontId="10" fillId="0" borderId="8" xfId="0" applyFont="1" applyBorder="1" applyAlignment="1">
      <alignment vertical="top" wrapText="1"/>
    </xf>
    <xf numFmtId="0" fontId="10" fillId="0" borderId="8" xfId="0" applyFont="1" applyBorder="1" applyAlignment="1">
      <alignment horizontal="center" vertical="center" wrapText="1"/>
    </xf>
    <xf numFmtId="0" fontId="10" fillId="0" borderId="2" xfId="0" applyFont="1" applyFill="1" applyBorder="1" applyAlignment="1">
      <alignment horizontal="center" vertical="center" wrapText="1"/>
    </xf>
    <xf numFmtId="0" fontId="0" fillId="0" borderId="2" xfId="0" applyBorder="1" applyAlignment="1">
      <alignment horizontal="center" vertical="center" wrapText="1"/>
    </xf>
    <xf numFmtId="0" fontId="10" fillId="2" borderId="10" xfId="0" applyFont="1" applyFill="1" applyBorder="1" applyAlignment="1">
      <alignment vertical="center" wrapText="1"/>
    </xf>
    <xf numFmtId="0" fontId="10" fillId="2" borderId="33" xfId="0" applyFont="1" applyFill="1" applyBorder="1" applyAlignment="1">
      <alignment vertical="center" wrapText="1"/>
    </xf>
    <xf numFmtId="0" fontId="0" fillId="0" borderId="1" xfId="0" applyFont="1" applyBorder="1" applyAlignment="1">
      <alignment horizontal="center"/>
    </xf>
    <xf numFmtId="3" fontId="30" fillId="3" borderId="1" xfId="0" applyNumberFormat="1" applyFont="1" applyFill="1" applyBorder="1" applyAlignment="1">
      <alignment horizontal="right"/>
    </xf>
    <xf numFmtId="0" fontId="31" fillId="4" borderId="1" xfId="0" applyFont="1" applyFill="1" applyBorder="1"/>
    <xf numFmtId="0" fontId="32" fillId="5" borderId="1" xfId="0" applyFont="1" applyFill="1" applyBorder="1"/>
    <xf numFmtId="0" fontId="33" fillId="4" borderId="1" xfId="0" applyFont="1" applyFill="1" applyBorder="1"/>
    <xf numFmtId="0" fontId="32" fillId="0" borderId="1" xfId="0" applyFont="1" applyBorder="1" applyAlignment="1">
      <alignment horizontal="center"/>
    </xf>
    <xf numFmtId="0" fontId="0" fillId="5" borderId="1" xfId="0" applyFont="1" applyFill="1" applyBorder="1" applyAlignment="1">
      <alignment horizontal="center"/>
    </xf>
    <xf numFmtId="3" fontId="30" fillId="5" borderId="1" xfId="0" applyNumberFormat="1" applyFont="1" applyFill="1" applyBorder="1" applyAlignment="1">
      <alignment horizontal="right"/>
    </xf>
    <xf numFmtId="3" fontId="30" fillId="4" borderId="1" xfId="0" applyNumberFormat="1" applyFont="1" applyFill="1" applyBorder="1" applyAlignment="1">
      <alignment horizontal="right"/>
    </xf>
    <xf numFmtId="3" fontId="32" fillId="4" borderId="1" xfId="0" applyNumberFormat="1" applyFont="1" applyFill="1" applyBorder="1" applyAlignment="1">
      <alignment horizontal="right"/>
    </xf>
    <xf numFmtId="3" fontId="34" fillId="4" borderId="1" xfId="0" applyNumberFormat="1" applyFont="1" applyFill="1" applyBorder="1" applyAlignment="1">
      <alignment horizontal="right"/>
    </xf>
    <xf numFmtId="0" fontId="29" fillId="0" borderId="1" xfId="0" applyFont="1" applyBorder="1" applyAlignment="1">
      <alignment horizontal="center"/>
    </xf>
    <xf numFmtId="0" fontId="31" fillId="0" borderId="1" xfId="0" applyFont="1" applyBorder="1" applyAlignment="1">
      <alignment horizontal="center"/>
    </xf>
    <xf numFmtId="0" fontId="30" fillId="0" borderId="1" xfId="0" applyFont="1" applyBorder="1" applyAlignment="1">
      <alignment horizontal="center" vertical="center"/>
    </xf>
    <xf numFmtId="0" fontId="29" fillId="4" borderId="1" xfId="0" applyFont="1" applyFill="1" applyBorder="1" applyAlignment="1">
      <alignment horizontal="center"/>
    </xf>
    <xf numFmtId="0" fontId="31" fillId="5" borderId="1" xfId="0" applyFont="1" applyFill="1" applyBorder="1" applyAlignment="1">
      <alignment horizontal="center"/>
    </xf>
    <xf numFmtId="0" fontId="10" fillId="0" borderId="46" xfId="0" applyFont="1" applyBorder="1" applyAlignment="1">
      <alignment horizontal="center"/>
    </xf>
    <xf numFmtId="3" fontId="35" fillId="3" borderId="1" xfId="0" applyNumberFormat="1" applyFont="1" applyFill="1" applyBorder="1" applyAlignment="1">
      <alignment horizontal="right"/>
    </xf>
    <xf numFmtId="3" fontId="0" fillId="2" borderId="11" xfId="0" applyNumberFormat="1" applyFill="1" applyBorder="1"/>
    <xf numFmtId="3" fontId="0" fillId="2" borderId="1" xfId="0" applyNumberFormat="1" applyFill="1" applyBorder="1"/>
    <xf numFmtId="3" fontId="0" fillId="2" borderId="3" xfId="0" applyNumberFormat="1" applyFill="1" applyBorder="1"/>
    <xf numFmtId="49" fontId="21" fillId="3" borderId="1" xfId="0" applyNumberFormat="1" applyFont="1" applyFill="1" applyBorder="1" applyAlignment="1">
      <alignment horizontal="left"/>
    </xf>
    <xf numFmtId="4" fontId="21" fillId="3" borderId="1" xfId="0" applyNumberFormat="1" applyFont="1" applyFill="1" applyBorder="1" applyAlignment="1">
      <alignment horizontal="right"/>
    </xf>
    <xf numFmtId="4" fontId="21" fillId="5" borderId="1" xfId="0" applyNumberFormat="1" applyFont="1" applyFill="1" applyBorder="1" applyAlignment="1">
      <alignment horizontal="right"/>
    </xf>
    <xf numFmtId="0" fontId="0" fillId="0" borderId="17" xfId="0" applyBorder="1"/>
    <xf numFmtId="0" fontId="0" fillId="0" borderId="55" xfId="0" applyBorder="1"/>
    <xf numFmtId="0" fontId="10" fillId="2" borderId="3" xfId="0" applyFont="1" applyFill="1" applyBorder="1" applyAlignment="1">
      <alignment vertical="center" wrapText="1"/>
    </xf>
    <xf numFmtId="0" fontId="10" fillId="2" borderId="5" xfId="0" applyFont="1" applyFill="1" applyBorder="1" applyAlignment="1">
      <alignment vertical="center" wrapText="1"/>
    </xf>
    <xf numFmtId="0" fontId="10" fillId="2" borderId="4" xfId="0" applyFont="1" applyFill="1" applyBorder="1" applyAlignment="1">
      <alignment vertical="center" wrapText="1"/>
    </xf>
    <xf numFmtId="0" fontId="10" fillId="2" borderId="1" xfId="0" applyFont="1" applyFill="1" applyBorder="1" applyAlignment="1">
      <alignment wrapText="1"/>
    </xf>
    <xf numFmtId="0" fontId="10" fillId="0" borderId="1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24" xfId="0" applyFont="1" applyFill="1" applyBorder="1" applyAlignment="1">
      <alignment horizontal="center" vertical="center" wrapText="1"/>
    </xf>
    <xf numFmtId="14" fontId="0" fillId="0" borderId="4" xfId="0" applyNumberFormat="1" applyBorder="1"/>
    <xf numFmtId="14" fontId="0" fillId="0" borderId="1" xfId="0" applyNumberFormat="1" applyBorder="1"/>
    <xf numFmtId="14" fontId="0" fillId="0" borderId="1" xfId="0" applyNumberFormat="1" applyFill="1" applyBorder="1"/>
    <xf numFmtId="0" fontId="0" fillId="0" borderId="1" xfId="0" applyFill="1" applyBorder="1" applyAlignment="1">
      <alignment horizontal="left"/>
    </xf>
    <xf numFmtId="0" fontId="10" fillId="0" borderId="1" xfId="0" applyFont="1" applyFill="1" applyBorder="1" applyAlignment="1">
      <alignment horizontal="left" vertical="center" wrapText="1"/>
    </xf>
    <xf numFmtId="14" fontId="0" fillId="0" borderId="1" xfId="0" applyNumberFormat="1" applyFill="1" applyBorder="1" applyAlignment="1">
      <alignment horizontal="right"/>
    </xf>
    <xf numFmtId="14" fontId="10" fillId="0" borderId="1" xfId="0" applyNumberFormat="1" applyFont="1" applyFill="1" applyBorder="1" applyAlignment="1">
      <alignment horizontal="right" vertical="center" wrapText="1"/>
    </xf>
    <xf numFmtId="0" fontId="10" fillId="0" borderId="25" xfId="0" applyFont="1" applyFill="1" applyBorder="1" applyAlignment="1">
      <alignment horizontal="center" vertical="center" wrapText="1"/>
    </xf>
    <xf numFmtId="0" fontId="0" fillId="0" borderId="20" xfId="0" applyFill="1" applyBorder="1"/>
    <xf numFmtId="3" fontId="0" fillId="0" borderId="0" xfId="0" applyNumberFormat="1"/>
    <xf numFmtId="3" fontId="0" fillId="0" borderId="1" xfId="0" applyNumberFormat="1" applyBorder="1"/>
    <xf numFmtId="0" fontId="10" fillId="0" borderId="1" xfId="0" applyFont="1" applyBorder="1" applyAlignment="1">
      <alignment wrapText="1"/>
    </xf>
    <xf numFmtId="0" fontId="0" fillId="0" borderId="1" xfId="0" applyBorder="1" applyAlignment="1">
      <alignment horizontal="left"/>
    </xf>
    <xf numFmtId="0" fontId="10" fillId="0" borderId="4" xfId="0" applyFont="1" applyBorder="1" applyAlignment="1">
      <alignment wrapText="1"/>
    </xf>
    <xf numFmtId="0" fontId="10" fillId="0" borderId="0" xfId="8" applyFont="1"/>
    <xf numFmtId="164" fontId="24" fillId="0" borderId="1" xfId="1" applyNumberFormat="1" applyFont="1" applyFill="1" applyBorder="1"/>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1" xfId="0" applyFont="1" applyFill="1" applyBorder="1" applyAlignment="1">
      <alignment wrapText="1"/>
    </xf>
    <xf numFmtId="3" fontId="10" fillId="0" borderId="1" xfId="0" applyNumberFormat="1" applyFont="1" applyFill="1" applyBorder="1"/>
    <xf numFmtId="0" fontId="0" fillId="0" borderId="1" xfId="0" applyBorder="1" applyAlignment="1">
      <alignment horizontal="left" wrapText="1"/>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Fill="1" applyBorder="1" applyAlignment="1"/>
    <xf numFmtId="0" fontId="10" fillId="0" borderId="1" xfId="0" applyFont="1" applyBorder="1" applyAlignment="1"/>
    <xf numFmtId="0" fontId="10" fillId="0" borderId="0" xfId="0" applyFont="1" applyAlignment="1">
      <alignment horizontal="center" vertical="center" wrapText="1"/>
    </xf>
    <xf numFmtId="0" fontId="10" fillId="0" borderId="0" xfId="0" applyFont="1" applyAlignment="1">
      <alignment vertical="center" wrapText="1"/>
    </xf>
    <xf numFmtId="0" fontId="19" fillId="0" borderId="0" xfId="0" applyFont="1" applyAlignment="1">
      <alignment vertical="center" wrapText="1"/>
    </xf>
    <xf numFmtId="0" fontId="10" fillId="0" borderId="1" xfId="0" applyFont="1" applyFill="1" applyBorder="1" applyAlignment="1">
      <alignment vertical="center" wrapText="1"/>
    </xf>
    <xf numFmtId="0" fontId="10" fillId="0" borderId="55" xfId="0" applyFont="1" applyBorder="1" applyAlignment="1">
      <alignment horizontal="center" vertical="center" wrapText="1"/>
    </xf>
    <xf numFmtId="0" fontId="10" fillId="0" borderId="5" xfId="0" applyFont="1" applyBorder="1" applyAlignment="1">
      <alignment horizontal="left"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10" fillId="0" borderId="0" xfId="0" applyFont="1" applyFill="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4" xfId="0" applyFill="1" applyBorder="1" applyAlignment="1">
      <alignment vertical="center" wrapText="1"/>
    </xf>
    <xf numFmtId="0" fontId="10" fillId="0" borderId="5" xfId="0" applyFont="1" applyFill="1" applyBorder="1" applyAlignment="1">
      <alignment horizontal="center" vertical="center" wrapText="1"/>
    </xf>
    <xf numFmtId="0" fontId="0" fillId="0" borderId="0" xfId="0" applyFill="1" applyAlignment="1">
      <alignment vertical="center" wrapText="1"/>
    </xf>
    <xf numFmtId="0" fontId="5" fillId="0" borderId="0" xfId="0" applyFont="1" applyFill="1" applyAlignment="1">
      <alignment vertical="center" wrapText="1"/>
    </xf>
    <xf numFmtId="0" fontId="37" fillId="0" borderId="56" xfId="0" applyFont="1" applyBorder="1" applyAlignment="1">
      <alignment vertical="center" wrapText="1"/>
    </xf>
    <xf numFmtId="0" fontId="12" fillId="0" borderId="0" xfId="0" applyFont="1" applyBorder="1" applyAlignment="1"/>
    <xf numFmtId="0" fontId="37" fillId="0" borderId="44" xfId="0" applyFont="1" applyBorder="1" applyAlignment="1">
      <alignment vertical="center" wrapText="1"/>
    </xf>
    <xf numFmtId="0" fontId="38" fillId="0" borderId="56" xfId="0" applyFont="1" applyBorder="1" applyAlignment="1">
      <alignment vertical="center" wrapText="1"/>
    </xf>
    <xf numFmtId="0" fontId="38" fillId="0" borderId="45" xfId="0" applyFont="1" applyBorder="1" applyAlignment="1">
      <alignment vertical="center" wrapText="1"/>
    </xf>
    <xf numFmtId="0" fontId="39" fillId="6" borderId="44" xfId="0" applyFont="1" applyFill="1" applyBorder="1" applyAlignment="1">
      <alignment vertical="center" wrapText="1"/>
    </xf>
    <xf numFmtId="0" fontId="37" fillId="0" borderId="57" xfId="0" applyFont="1" applyBorder="1" applyAlignment="1">
      <alignment vertical="center" wrapText="1"/>
    </xf>
    <xf numFmtId="0" fontId="37" fillId="0" borderId="58" xfId="0" applyFont="1" applyBorder="1" applyAlignment="1">
      <alignment vertical="center" wrapText="1"/>
    </xf>
    <xf numFmtId="0" fontId="38" fillId="0" borderId="58" xfId="0" applyFont="1" applyBorder="1" applyAlignment="1">
      <alignment vertical="center" wrapText="1"/>
    </xf>
    <xf numFmtId="0" fontId="38" fillId="0" borderId="59" xfId="0" applyFont="1" applyBorder="1" applyAlignment="1">
      <alignment vertical="center" wrapText="1"/>
    </xf>
    <xf numFmtId="0" fontId="39" fillId="6" borderId="60" xfId="0" applyFont="1" applyFill="1" applyBorder="1" applyAlignment="1">
      <alignment vertical="center" wrapText="1"/>
    </xf>
    <xf numFmtId="0" fontId="38" fillId="0" borderId="54" xfId="0" applyFont="1" applyBorder="1" applyAlignment="1">
      <alignment vertical="center" wrapText="1"/>
    </xf>
    <xf numFmtId="0" fontId="38" fillId="0" borderId="51" xfId="0" applyFont="1" applyBorder="1" applyAlignment="1">
      <alignment vertical="center" wrapText="1"/>
    </xf>
    <xf numFmtId="0" fontId="10" fillId="0" borderId="0" xfId="0" applyFont="1" applyAlignment="1">
      <alignment wrapText="1"/>
    </xf>
    <xf numFmtId="0" fontId="41" fillId="0" borderId="56" xfId="0" applyFont="1" applyBorder="1" applyAlignment="1">
      <alignment vertical="center" wrapText="1"/>
    </xf>
    <xf numFmtId="0" fontId="37" fillId="7" borderId="62" xfId="0" applyFont="1" applyFill="1" applyBorder="1" applyAlignment="1">
      <alignment vertical="center" wrapText="1"/>
    </xf>
    <xf numFmtId="0" fontId="37" fillId="7" borderId="61" xfId="0" applyFont="1" applyFill="1" applyBorder="1" applyAlignment="1">
      <alignment vertical="center" wrapText="1"/>
    </xf>
    <xf numFmtId="0" fontId="38" fillId="7" borderId="62" xfId="0" applyFont="1" applyFill="1" applyBorder="1" applyAlignment="1">
      <alignment vertical="center" wrapText="1"/>
    </xf>
    <xf numFmtId="0" fontId="38" fillId="7" borderId="61" xfId="0" applyFont="1" applyFill="1" applyBorder="1" applyAlignment="1">
      <alignment vertical="center" wrapText="1"/>
    </xf>
    <xf numFmtId="0" fontId="38" fillId="8" borderId="45" xfId="0" applyFont="1" applyFill="1" applyBorder="1" applyAlignment="1">
      <alignment vertical="center"/>
    </xf>
    <xf numFmtId="0" fontId="37" fillId="8" borderId="61" xfId="0" applyFont="1" applyFill="1" applyBorder="1" applyAlignment="1">
      <alignment vertical="center" wrapText="1"/>
    </xf>
    <xf numFmtId="0" fontId="38" fillId="9" borderId="45" xfId="0" applyFont="1" applyFill="1" applyBorder="1" applyAlignment="1">
      <alignment vertical="center"/>
    </xf>
    <xf numFmtId="0" fontId="37" fillId="9" borderId="61" xfId="0" applyFont="1" applyFill="1" applyBorder="1" applyAlignment="1">
      <alignment vertical="center" wrapText="1"/>
    </xf>
    <xf numFmtId="0" fontId="37" fillId="0" borderId="62" xfId="0" applyFont="1" applyBorder="1" applyAlignment="1">
      <alignment vertical="center" wrapText="1"/>
    </xf>
    <xf numFmtId="0" fontId="37" fillId="0" borderId="61" xfId="0" applyFont="1" applyBorder="1" applyAlignment="1">
      <alignment vertical="center" wrapText="1"/>
    </xf>
    <xf numFmtId="0" fontId="37" fillId="9" borderId="62" xfId="0" applyFont="1" applyFill="1" applyBorder="1" applyAlignment="1">
      <alignment vertical="center" wrapText="1"/>
    </xf>
    <xf numFmtId="0" fontId="38" fillId="9" borderId="61" xfId="0" applyFont="1" applyFill="1" applyBorder="1" applyAlignment="1">
      <alignment vertical="center" wrapText="1"/>
    </xf>
    <xf numFmtId="0" fontId="38" fillId="10" borderId="45" xfId="0" applyFont="1" applyFill="1" applyBorder="1" applyAlignment="1">
      <alignment vertical="center"/>
    </xf>
    <xf numFmtId="0" fontId="37" fillId="10" borderId="61" xfId="0" applyFont="1" applyFill="1" applyBorder="1" applyAlignment="1">
      <alignment vertical="center" wrapText="1"/>
    </xf>
    <xf numFmtId="0" fontId="37" fillId="10" borderId="62" xfId="0" applyFont="1" applyFill="1" applyBorder="1" applyAlignment="1">
      <alignment vertical="center" wrapText="1"/>
    </xf>
    <xf numFmtId="0" fontId="37" fillId="11" borderId="62" xfId="0" applyFont="1" applyFill="1" applyBorder="1" applyAlignment="1">
      <alignment vertical="center" wrapText="1"/>
    </xf>
    <xf numFmtId="0" fontId="37" fillId="11" borderId="61" xfId="0" applyFont="1" applyFill="1" applyBorder="1" applyAlignment="1">
      <alignment vertical="center" wrapText="1"/>
    </xf>
    <xf numFmtId="0" fontId="38" fillId="12" borderId="56" xfId="0" applyFont="1" applyFill="1" applyBorder="1" applyAlignment="1">
      <alignment horizontal="center" vertical="center"/>
    </xf>
    <xf numFmtId="0" fontId="0" fillId="12" borderId="45" xfId="0" applyFill="1" applyBorder="1" applyAlignment="1">
      <alignment vertical="center"/>
    </xf>
    <xf numFmtId="0" fontId="38" fillId="12" borderId="62" xfId="0" applyFont="1" applyFill="1" applyBorder="1" applyAlignment="1">
      <alignment horizontal="left" vertical="center" wrapText="1"/>
    </xf>
    <xf numFmtId="0" fontId="37" fillId="12" borderId="62" xfId="0" applyFont="1" applyFill="1" applyBorder="1" applyAlignment="1">
      <alignment horizontal="left" vertical="center" wrapText="1"/>
    </xf>
    <xf numFmtId="0" fontId="37" fillId="12" borderId="61" xfId="0" applyFont="1" applyFill="1" applyBorder="1" applyAlignment="1">
      <alignment vertical="center" wrapText="1"/>
    </xf>
    <xf numFmtId="0" fontId="38" fillId="11" borderId="62" xfId="0" applyFont="1" applyFill="1" applyBorder="1" applyAlignment="1">
      <alignment vertical="center" wrapText="1"/>
    </xf>
    <xf numFmtId="0" fontId="38" fillId="11" borderId="62" xfId="0" applyFont="1" applyFill="1" applyBorder="1" applyAlignment="1">
      <alignment horizontal="left" vertical="center" wrapText="1"/>
    </xf>
    <xf numFmtId="0" fontId="0" fillId="11" borderId="62" xfId="0" applyFill="1" applyBorder="1" applyAlignment="1">
      <alignment vertical="top" wrapText="1"/>
    </xf>
    <xf numFmtId="0" fontId="38" fillId="11" borderId="61" xfId="0" applyFont="1" applyFill="1" applyBorder="1" applyAlignment="1">
      <alignment horizontal="left" vertical="center" wrapText="1"/>
    </xf>
    <xf numFmtId="0" fontId="40" fillId="11" borderId="62" xfId="0" applyFont="1" applyFill="1" applyBorder="1" applyAlignment="1">
      <alignment vertical="center" wrapText="1"/>
    </xf>
    <xf numFmtId="0" fontId="40" fillId="0" borderId="59" xfId="0" applyFont="1" applyBorder="1" applyAlignment="1">
      <alignment vertical="center" wrapText="1"/>
    </xf>
    <xf numFmtId="0" fontId="37" fillId="7" borderId="60" xfId="0" applyFont="1" applyFill="1" applyBorder="1" applyAlignment="1">
      <alignment vertical="center" wrapText="1"/>
    </xf>
    <xf numFmtId="0" fontId="0" fillId="0" borderId="56" xfId="0" applyBorder="1" applyAlignment="1">
      <alignment vertical="center" wrapText="1"/>
    </xf>
    <xf numFmtId="0" fontId="0" fillId="0" borderId="45" xfId="0" applyBorder="1" applyAlignment="1">
      <alignment vertical="center" wrapText="1"/>
    </xf>
    <xf numFmtId="0" fontId="40" fillId="0" borderId="44" xfId="0" applyFont="1" applyBorder="1" applyAlignment="1">
      <alignment vertical="center" wrapText="1"/>
    </xf>
    <xf numFmtId="0" fontId="41" fillId="0" borderId="44" xfId="0" applyFont="1" applyBorder="1" applyAlignment="1">
      <alignment vertical="center" shrinkToFit="1"/>
    </xf>
    <xf numFmtId="0" fontId="0" fillId="0" borderId="56" xfId="0" applyBorder="1" applyAlignment="1">
      <alignment vertical="center" shrinkToFit="1"/>
    </xf>
    <xf numFmtId="0" fontId="40" fillId="0" borderId="0" xfId="0" applyFont="1"/>
    <xf numFmtId="0" fontId="40" fillId="0" borderId="52" xfId="0" applyFont="1" applyBorder="1" applyAlignment="1">
      <alignment wrapText="1"/>
    </xf>
    <xf numFmtId="0" fontId="0" fillId="0" borderId="56" xfId="0" applyBorder="1"/>
    <xf numFmtId="0" fontId="43" fillId="0" borderId="56" xfId="0" applyFont="1" applyBorder="1" applyAlignment="1">
      <alignment vertical="center" shrinkToFit="1"/>
    </xf>
    <xf numFmtId="0" fontId="44" fillId="0" borderId="56" xfId="0" applyFont="1" applyBorder="1" applyAlignment="1">
      <alignment vertical="center" shrinkToFit="1"/>
    </xf>
    <xf numFmtId="0" fontId="43" fillId="0" borderId="48" xfId="0" applyFont="1" applyBorder="1" applyAlignment="1">
      <alignment vertical="center" shrinkToFit="1"/>
    </xf>
    <xf numFmtId="0" fontId="43" fillId="0" borderId="48" xfId="0" applyFont="1" applyBorder="1" applyAlignment="1">
      <alignment vertical="center" wrapText="1"/>
    </xf>
    <xf numFmtId="0" fontId="43" fillId="0" borderId="56" xfId="0" applyFont="1" applyBorder="1" applyAlignment="1">
      <alignment vertical="center" wrapText="1"/>
    </xf>
    <xf numFmtId="0" fontId="43" fillId="0" borderId="45" xfId="0" applyFont="1" applyBorder="1" applyAlignment="1">
      <alignment vertical="center" wrapText="1"/>
    </xf>
    <xf numFmtId="0" fontId="43" fillId="0" borderId="8" xfId="0" applyFont="1" applyBorder="1" applyAlignment="1">
      <alignment wrapText="1"/>
    </xf>
    <xf numFmtId="0" fontId="43" fillId="0" borderId="47" xfId="0" applyFont="1" applyBorder="1" applyAlignment="1">
      <alignment shrinkToFit="1"/>
    </xf>
    <xf numFmtId="0" fontId="43" fillId="0" borderId="47" xfId="0" applyFont="1" applyBorder="1" applyAlignment="1">
      <alignment wrapText="1"/>
    </xf>
    <xf numFmtId="0" fontId="43" fillId="0" borderId="36" xfId="0" applyFont="1" applyBorder="1" applyAlignment="1">
      <alignment wrapText="1"/>
    </xf>
    <xf numFmtId="0" fontId="41" fillId="0" borderId="49" xfId="0" applyFont="1" applyBorder="1" applyAlignment="1">
      <alignment vertical="center" shrinkToFit="1"/>
    </xf>
    <xf numFmtId="0" fontId="0" fillId="0" borderId="45" xfId="0" applyBorder="1" applyAlignment="1">
      <alignment vertical="center" shrinkToFit="1"/>
    </xf>
    <xf numFmtId="0" fontId="40" fillId="0" borderId="52" xfId="0" applyFont="1" applyBorder="1" applyAlignment="1">
      <alignment vertical="center" wrapText="1"/>
    </xf>
    <xf numFmtId="0" fontId="40" fillId="13" borderId="37" xfId="0" applyFont="1" applyFill="1" applyBorder="1" applyAlignment="1">
      <alignment vertical="center" wrapText="1"/>
    </xf>
    <xf numFmtId="0" fontId="40" fillId="13" borderId="65" xfId="0" applyFont="1" applyFill="1" applyBorder="1" applyAlignment="1">
      <alignment vertical="center" wrapText="1"/>
    </xf>
    <xf numFmtId="0" fontId="44" fillId="13" borderId="65" xfId="0" applyFont="1" applyFill="1" applyBorder="1" applyAlignment="1">
      <alignment vertical="center" wrapText="1"/>
    </xf>
    <xf numFmtId="0" fontId="0" fillId="0" borderId="45" xfId="0" applyBorder="1"/>
    <xf numFmtId="0" fontId="0" fillId="0" borderId="62" xfId="0" applyBorder="1"/>
    <xf numFmtId="0" fontId="0" fillId="0" borderId="61" xfId="0" applyBorder="1"/>
    <xf numFmtId="0" fontId="40" fillId="0" borderId="56" xfId="0" applyFont="1" applyBorder="1" applyAlignment="1">
      <alignment vertical="center" wrapText="1"/>
    </xf>
    <xf numFmtId="0" fontId="38" fillId="7" borderId="60" xfId="0" applyFont="1" applyFill="1" applyBorder="1" applyAlignment="1">
      <alignment vertical="center" wrapText="1"/>
    </xf>
    <xf numFmtId="0" fontId="40" fillId="0" borderId="37" xfId="0" applyFont="1" applyBorder="1" applyAlignment="1">
      <alignment vertical="center" wrapText="1"/>
    </xf>
    <xf numFmtId="0" fontId="38" fillId="8" borderId="65" xfId="0" applyFont="1" applyFill="1" applyBorder="1" applyAlignment="1">
      <alignment vertical="center"/>
    </xf>
    <xf numFmtId="0" fontId="38" fillId="8" borderId="65" xfId="0" applyFont="1" applyFill="1" applyBorder="1" applyAlignment="1">
      <alignment vertical="center" wrapText="1"/>
    </xf>
    <xf numFmtId="0" fontId="37" fillId="9" borderId="60" xfId="0" applyFont="1" applyFill="1" applyBorder="1" applyAlignment="1">
      <alignment vertical="center" wrapText="1"/>
    </xf>
    <xf numFmtId="0" fontId="38" fillId="9" borderId="61" xfId="0" applyFont="1" applyFill="1" applyBorder="1" applyAlignment="1">
      <alignment horizontal="center" vertical="center"/>
    </xf>
    <xf numFmtId="0" fontId="37" fillId="9" borderId="61" xfId="0" applyFont="1" applyFill="1" applyBorder="1" applyAlignment="1">
      <alignment horizontal="center" vertical="center"/>
    </xf>
    <xf numFmtId="0" fontId="41" fillId="0" borderId="45" xfId="0" applyFont="1" applyBorder="1" applyAlignment="1">
      <alignment vertical="center" wrapText="1"/>
    </xf>
    <xf numFmtId="0" fontId="38" fillId="9" borderId="65" xfId="0" applyFont="1" applyFill="1" applyBorder="1" applyAlignment="1">
      <alignment horizontal="center" vertical="center"/>
    </xf>
    <xf numFmtId="0" fontId="37" fillId="9" borderId="65" xfId="0" applyFont="1" applyFill="1" applyBorder="1" applyAlignment="1">
      <alignment vertical="center" wrapText="1"/>
    </xf>
    <xf numFmtId="0" fontId="40" fillId="0" borderId="45" xfId="0" applyFont="1" applyBorder="1" applyAlignment="1">
      <alignment vertical="center" wrapText="1"/>
    </xf>
    <xf numFmtId="0" fontId="37" fillId="10" borderId="60" xfId="0" applyFont="1" applyFill="1" applyBorder="1" applyAlignment="1">
      <alignment vertical="center" wrapText="1"/>
    </xf>
    <xf numFmtId="0" fontId="38" fillId="0" borderId="62" xfId="0" applyFont="1" applyBorder="1" applyAlignment="1">
      <alignment horizontal="center" vertical="center"/>
    </xf>
    <xf numFmtId="0" fontId="0" fillId="0" borderId="62" xfId="0" applyBorder="1" applyAlignment="1">
      <alignment vertical="center"/>
    </xf>
    <xf numFmtId="0" fontId="45" fillId="0" borderId="62" xfId="0" applyFont="1" applyBorder="1" applyAlignment="1">
      <alignment vertical="center" wrapText="1"/>
    </xf>
    <xf numFmtId="0" fontId="0" fillId="0" borderId="62" xfId="0" applyBorder="1" applyAlignment="1">
      <alignment vertical="top" wrapText="1"/>
    </xf>
    <xf numFmtId="0" fontId="46" fillId="11" borderId="62" xfId="0" applyFont="1" applyFill="1" applyBorder="1" applyAlignment="1">
      <alignment vertical="center" wrapText="1"/>
    </xf>
    <xf numFmtId="0" fontId="38" fillId="11" borderId="61" xfId="0" applyFont="1" applyFill="1" applyBorder="1" applyAlignment="1">
      <alignment vertical="center" wrapText="1"/>
    </xf>
    <xf numFmtId="0" fontId="37" fillId="11" borderId="60" xfId="0" applyFont="1" applyFill="1" applyBorder="1" applyAlignment="1">
      <alignment vertical="center" wrapText="1"/>
    </xf>
    <xf numFmtId="0" fontId="44" fillId="0" borderId="56" xfId="0" applyFont="1" applyBorder="1" applyAlignment="1">
      <alignment vertical="center" wrapText="1"/>
    </xf>
    <xf numFmtId="0" fontId="38" fillId="8" borderId="61" xfId="0" applyFont="1" applyFill="1" applyBorder="1" applyAlignment="1">
      <alignment horizontal="center" vertical="center"/>
    </xf>
    <xf numFmtId="0" fontId="48" fillId="0" borderId="0" xfId="0" applyFont="1" applyAlignment="1">
      <alignment shrinkToFit="1"/>
    </xf>
    <xf numFmtId="0" fontId="48" fillId="0" borderId="0" xfId="0" applyFont="1"/>
    <xf numFmtId="0" fontId="10" fillId="0" borderId="0" xfId="0" applyFont="1" applyAlignment="1">
      <alignment horizontal="center" wrapText="1"/>
    </xf>
    <xf numFmtId="0" fontId="48" fillId="15" borderId="1" xfId="0" applyFont="1" applyFill="1" applyBorder="1" applyAlignment="1">
      <alignment vertical="top" shrinkToFit="1"/>
    </xf>
    <xf numFmtId="0" fontId="48" fillId="15" borderId="1" xfId="0" applyFont="1" applyFill="1" applyBorder="1" applyAlignment="1">
      <alignment vertical="top" wrapText="1" shrinkToFit="1"/>
    </xf>
    <xf numFmtId="0" fontId="37" fillId="8" borderId="61" xfId="0" applyFont="1" applyFill="1" applyBorder="1" applyAlignment="1">
      <alignment vertical="top" wrapText="1"/>
    </xf>
    <xf numFmtId="0" fontId="37" fillId="9" borderId="61" xfId="0" applyFont="1" applyFill="1" applyBorder="1" applyAlignment="1">
      <alignment vertical="top" wrapText="1"/>
    </xf>
    <xf numFmtId="0" fontId="38" fillId="9" borderId="61" xfId="0" applyFont="1" applyFill="1" applyBorder="1" applyAlignment="1">
      <alignment vertical="top" wrapText="1"/>
    </xf>
    <xf numFmtId="0" fontId="37" fillId="10" borderId="61" xfId="0" applyFont="1" applyFill="1" applyBorder="1" applyAlignment="1">
      <alignment vertical="top" wrapText="1"/>
    </xf>
    <xf numFmtId="0" fontId="37" fillId="9" borderId="61" xfId="0" applyFont="1" applyFill="1" applyBorder="1" applyAlignment="1">
      <alignment horizontal="right" vertical="top" wrapText="1"/>
    </xf>
    <xf numFmtId="0" fontId="40" fillId="13" borderId="45" xfId="0" applyFont="1" applyFill="1" applyBorder="1" applyAlignment="1">
      <alignment vertical="center" wrapText="1"/>
    </xf>
    <xf numFmtId="0" fontId="40" fillId="13" borderId="61" xfId="0" applyFont="1" applyFill="1" applyBorder="1" applyAlignment="1">
      <alignment vertical="center" wrapText="1"/>
    </xf>
    <xf numFmtId="0" fontId="44" fillId="13" borderId="61" xfId="0" applyFont="1" applyFill="1" applyBorder="1" applyAlignment="1">
      <alignment vertical="center" wrapText="1"/>
    </xf>
    <xf numFmtId="0" fontId="27" fillId="0" borderId="0" xfId="0" applyFont="1" applyAlignment="1">
      <alignment vertical="center"/>
    </xf>
    <xf numFmtId="0" fontId="4" fillId="0" borderId="0" xfId="9"/>
    <xf numFmtId="4" fontId="4" fillId="16" borderId="66" xfId="9" applyNumberFormat="1" applyFill="1" applyBorder="1" applyAlignment="1">
      <alignment vertical="center" wrapText="1"/>
    </xf>
    <xf numFmtId="4" fontId="4" fillId="16" borderId="67" xfId="9" applyNumberFormat="1" applyFill="1" applyBorder="1" applyAlignment="1">
      <alignment vertical="center" wrapText="1"/>
    </xf>
    <xf numFmtId="0" fontId="4" fillId="16" borderId="67" xfId="9" applyFill="1" applyBorder="1" applyAlignment="1">
      <alignment vertical="center" wrapText="1"/>
    </xf>
    <xf numFmtId="0" fontId="4" fillId="16" borderId="68" xfId="9" applyFill="1" applyBorder="1" applyAlignment="1">
      <alignment vertical="center" wrapText="1"/>
    </xf>
    <xf numFmtId="4" fontId="4" fillId="0" borderId="69" xfId="9" applyNumberFormat="1" applyBorder="1" applyAlignment="1">
      <alignment vertical="center" wrapText="1"/>
    </xf>
    <xf numFmtId="4" fontId="4" fillId="0" borderId="70" xfId="9" applyNumberFormat="1" applyBorder="1" applyAlignment="1">
      <alignment vertical="center" wrapText="1"/>
    </xf>
    <xf numFmtId="0" fontId="4" fillId="0" borderId="70" xfId="9" applyBorder="1" applyAlignment="1">
      <alignment vertical="center" wrapText="1"/>
    </xf>
    <xf numFmtId="0" fontId="4" fillId="0" borderId="71" xfId="9" applyBorder="1" applyAlignment="1">
      <alignment horizontal="left" vertical="center" wrapText="1"/>
    </xf>
    <xf numFmtId="0" fontId="4" fillId="16" borderId="69" xfId="9" applyFill="1" applyBorder="1" applyAlignment="1">
      <alignment horizontal="center" vertical="center" wrapText="1"/>
    </xf>
    <xf numFmtId="0" fontId="4" fillId="16" borderId="70" xfId="9" applyFill="1" applyBorder="1" applyAlignment="1">
      <alignment horizontal="center" vertical="center" wrapText="1"/>
    </xf>
    <xf numFmtId="0" fontId="4" fillId="16" borderId="72" xfId="9" applyFill="1" applyBorder="1" applyAlignment="1">
      <alignment horizontal="center" vertical="center" wrapText="1"/>
    </xf>
    <xf numFmtId="0" fontId="29" fillId="16" borderId="74" xfId="9" applyFont="1" applyFill="1" applyBorder="1" applyAlignment="1">
      <alignment horizontal="center" vertical="center" wrapText="1"/>
    </xf>
    <xf numFmtId="0" fontId="29" fillId="16" borderId="78" xfId="9" applyFont="1" applyFill="1" applyBorder="1" applyAlignment="1">
      <alignment horizontal="center"/>
    </xf>
    <xf numFmtId="0" fontId="50" fillId="0" borderId="0" xfId="9" applyFont="1"/>
    <xf numFmtId="0" fontId="4" fillId="0" borderId="80" xfId="9" applyBorder="1"/>
    <xf numFmtId="4" fontId="4" fillId="16" borderId="66" xfId="9" applyNumberFormat="1" applyFill="1" applyBorder="1"/>
    <xf numFmtId="4" fontId="4" fillId="16" borderId="67" xfId="9" applyNumberFormat="1" applyFill="1" applyBorder="1"/>
    <xf numFmtId="0" fontId="4" fillId="16" borderId="67" xfId="9" applyFill="1" applyBorder="1"/>
    <xf numFmtId="0" fontId="4" fillId="16" borderId="68" xfId="9" applyFill="1" applyBorder="1"/>
    <xf numFmtId="4" fontId="4" fillId="0" borderId="69" xfId="9" applyNumberFormat="1" applyBorder="1"/>
    <xf numFmtId="4" fontId="4" fillId="0" borderId="70" xfId="9" applyNumberFormat="1" applyBorder="1"/>
    <xf numFmtId="0" fontId="4" fillId="0" borderId="70" xfId="9" applyBorder="1"/>
    <xf numFmtId="0" fontId="4" fillId="0" borderId="71" xfId="9" applyBorder="1"/>
    <xf numFmtId="0" fontId="4" fillId="16" borderId="69" xfId="9" applyFill="1" applyBorder="1" applyAlignment="1">
      <alignment horizontal="center"/>
    </xf>
    <xf numFmtId="0" fontId="4" fillId="16" borderId="70" xfId="9" applyFill="1" applyBorder="1" applyAlignment="1">
      <alignment horizontal="center"/>
    </xf>
    <xf numFmtId="0" fontId="0" fillId="0" borderId="13" xfId="0" applyBorder="1" applyAlignment="1">
      <alignment horizontal="center" vertical="center" wrapText="1"/>
    </xf>
    <xf numFmtId="0" fontId="10" fillId="0" borderId="39" xfId="0" applyFont="1" applyBorder="1"/>
    <xf numFmtId="0" fontId="10" fillId="0" borderId="33" xfId="0" applyFont="1" applyBorder="1"/>
    <xf numFmtId="0" fontId="10" fillId="0" borderId="39" xfId="0" applyFont="1" applyBorder="1" applyAlignment="1">
      <alignment wrapText="1"/>
    </xf>
    <xf numFmtId="0" fontId="10" fillId="0" borderId="33" xfId="0" applyFont="1" applyBorder="1" applyAlignment="1">
      <alignment wrapText="1"/>
    </xf>
    <xf numFmtId="0" fontId="10" fillId="0" borderId="47" xfId="0" applyFont="1" applyBorder="1" applyAlignment="1">
      <alignment wrapText="1"/>
    </xf>
    <xf numFmtId="0" fontId="10" fillId="0" borderId="46" xfId="0" applyFont="1" applyBorder="1" applyAlignment="1">
      <alignment wrapText="1"/>
    </xf>
    <xf numFmtId="0" fontId="10" fillId="0" borderId="31" xfId="0" applyFont="1" applyFill="1" applyBorder="1"/>
    <xf numFmtId="0" fontId="10" fillId="0" borderId="13" xfId="0" applyFont="1" applyFill="1" applyBorder="1"/>
    <xf numFmtId="0" fontId="10" fillId="0" borderId="12" xfId="0" applyFont="1" applyFill="1" applyBorder="1"/>
    <xf numFmtId="0" fontId="10" fillId="0" borderId="36" xfId="0" applyFont="1" applyFill="1" applyBorder="1"/>
    <xf numFmtId="0" fontId="10" fillId="0" borderId="3" xfId="0" applyFont="1" applyFill="1" applyBorder="1"/>
    <xf numFmtId="0" fontId="10" fillId="0" borderId="34" xfId="0" applyFont="1" applyFill="1" applyBorder="1"/>
    <xf numFmtId="0" fontId="24" fillId="0" borderId="49" xfId="0" applyFont="1" applyFill="1" applyBorder="1"/>
    <xf numFmtId="0" fontId="10" fillId="0" borderId="39" xfId="0" applyFont="1" applyFill="1" applyBorder="1"/>
    <xf numFmtId="0" fontId="10" fillId="0" borderId="33" xfId="0" applyFont="1" applyFill="1" applyBorder="1"/>
    <xf numFmtId="0" fontId="10" fillId="0" borderId="39" xfId="0" applyFont="1" applyFill="1" applyBorder="1" applyAlignment="1">
      <alignment wrapText="1"/>
    </xf>
    <xf numFmtId="0" fontId="10" fillId="0" borderId="33" xfId="0" applyFont="1" applyFill="1" applyBorder="1" applyAlignment="1">
      <alignment wrapText="1"/>
    </xf>
    <xf numFmtId="0" fontId="10" fillId="0" borderId="47" xfId="0" applyFont="1" applyFill="1" applyBorder="1" applyAlignment="1">
      <alignment wrapText="1"/>
    </xf>
    <xf numFmtId="0" fontId="10" fillId="0" borderId="4" xfId="0" applyFont="1" applyFill="1" applyBorder="1" applyAlignment="1">
      <alignment wrapText="1"/>
    </xf>
    <xf numFmtId="0" fontId="10" fillId="0" borderId="46" xfId="0" applyFont="1" applyFill="1" applyBorder="1" applyAlignment="1">
      <alignment wrapText="1"/>
    </xf>
    <xf numFmtId="0" fontId="10" fillId="0" borderId="0" xfId="0" applyFont="1" applyFill="1" applyAlignment="1">
      <alignment wrapText="1"/>
    </xf>
    <xf numFmtId="0" fontId="3" fillId="0" borderId="0" xfId="10"/>
    <xf numFmtId="0" fontId="29" fillId="0" borderId="0" xfId="10" applyFont="1"/>
    <xf numFmtId="0" fontId="5" fillId="0" borderId="0" xfId="0" applyFont="1"/>
    <xf numFmtId="0" fontId="5" fillId="0" borderId="0" xfId="0" applyFont="1" applyBorder="1" applyAlignment="1"/>
    <xf numFmtId="0" fontId="0" fillId="17" borderId="0" xfId="0" applyFill="1" applyBorder="1" applyAlignment="1"/>
    <xf numFmtId="0" fontId="0" fillId="17" borderId="0" xfId="0" applyFill="1" applyBorder="1"/>
    <xf numFmtId="0" fontId="0" fillId="17" borderId="0" xfId="0" applyFill="1"/>
    <xf numFmtId="0" fontId="53" fillId="0" borderId="0" xfId="0" applyFont="1" applyAlignment="1">
      <alignment horizontal="left" vertical="center"/>
    </xf>
    <xf numFmtId="0" fontId="29" fillId="0" borderId="0" xfId="9" applyFont="1" applyFill="1" applyBorder="1" applyAlignment="1">
      <alignment horizontal="left" vertical="center" wrapText="1"/>
    </xf>
    <xf numFmtId="49" fontId="47" fillId="18" borderId="1" xfId="0" applyNumberFormat="1" applyFont="1" applyFill="1" applyBorder="1" applyAlignment="1">
      <alignment horizontal="center"/>
    </xf>
    <xf numFmtId="4" fontId="21" fillId="18" borderId="1" xfId="0" applyNumberFormat="1" applyFont="1" applyFill="1" applyBorder="1" applyAlignment="1">
      <alignment horizontal="right"/>
    </xf>
    <xf numFmtId="4" fontId="47" fillId="18" borderId="1" xfId="0" applyNumberFormat="1" applyFont="1" applyFill="1" applyBorder="1" applyAlignment="1">
      <alignment horizontal="right"/>
    </xf>
    <xf numFmtId="0" fontId="3" fillId="0" borderId="1" xfId="10" applyBorder="1"/>
    <xf numFmtId="0" fontId="11" fillId="0" borderId="0" xfId="0" applyFont="1" applyAlignment="1">
      <alignment horizontal="center"/>
    </xf>
    <xf numFmtId="0" fontId="11" fillId="0" borderId="0" xfId="0" applyFont="1" applyBorder="1" applyAlignment="1">
      <alignment horizontal="center"/>
    </xf>
    <xf numFmtId="4" fontId="47" fillId="5" borderId="3" xfId="0" applyNumberFormat="1" applyFont="1" applyFill="1" applyBorder="1" applyAlignment="1">
      <alignment horizontal="right"/>
    </xf>
    <xf numFmtId="49" fontId="47" fillId="14" borderId="1" xfId="0" applyNumberFormat="1" applyFont="1" applyFill="1" applyBorder="1" applyAlignment="1">
      <alignment horizontal="center"/>
    </xf>
    <xf numFmtId="49" fontId="47" fillId="14" borderId="1" xfId="0" applyNumberFormat="1" applyFont="1" applyFill="1" applyBorder="1" applyAlignment="1">
      <alignment horizontal="center" wrapText="1"/>
    </xf>
    <xf numFmtId="0" fontId="5" fillId="17" borderId="14" xfId="0" applyFont="1" applyFill="1" applyBorder="1" applyAlignment="1">
      <alignment horizontal="center" vertical="center" wrapText="1"/>
    </xf>
    <xf numFmtId="0" fontId="5" fillId="17" borderId="15" xfId="0" applyFont="1" applyFill="1" applyBorder="1" applyAlignment="1">
      <alignment horizontal="center" vertical="center" wrapText="1"/>
    </xf>
    <xf numFmtId="0" fontId="5" fillId="17" borderId="15" xfId="0" applyFont="1" applyFill="1" applyBorder="1" applyAlignment="1">
      <alignment horizontal="center" vertical="center"/>
    </xf>
    <xf numFmtId="0" fontId="5" fillId="17" borderId="16" xfId="0" applyFont="1" applyFill="1" applyBorder="1" applyAlignment="1">
      <alignment horizontal="center" vertical="center" wrapText="1"/>
    </xf>
    <xf numFmtId="49" fontId="5" fillId="4" borderId="1" xfId="0" applyNumberFormat="1" applyFont="1" applyFill="1" applyBorder="1" applyAlignment="1">
      <alignment horizontal="center"/>
    </xf>
    <xf numFmtId="49" fontId="10" fillId="3" borderId="1" xfId="0" applyNumberFormat="1" applyFont="1" applyFill="1" applyBorder="1" applyAlignment="1">
      <alignment horizontal="left"/>
    </xf>
    <xf numFmtId="4" fontId="10" fillId="3" borderId="1" xfId="0" applyNumberFormat="1" applyFont="1" applyFill="1" applyBorder="1" applyAlignment="1">
      <alignment horizontal="right"/>
    </xf>
    <xf numFmtId="4" fontId="10" fillId="5" borderId="1" xfId="0" applyNumberFormat="1" applyFont="1" applyFill="1" applyBorder="1" applyAlignment="1">
      <alignment horizontal="right"/>
    </xf>
    <xf numFmtId="49" fontId="5" fillId="5" borderId="1" xfId="0" applyNumberFormat="1" applyFont="1" applyFill="1" applyBorder="1" applyAlignment="1">
      <alignment horizontal="left"/>
    </xf>
    <xf numFmtId="4" fontId="5" fillId="5" borderId="1" xfId="0" applyNumberFormat="1" applyFont="1" applyFill="1" applyBorder="1" applyAlignment="1">
      <alignment horizontal="right"/>
    </xf>
    <xf numFmtId="49" fontId="5" fillId="4" borderId="1" xfId="0" applyNumberFormat="1" applyFont="1" applyFill="1" applyBorder="1" applyAlignment="1">
      <alignment horizontal="center" wrapText="1"/>
    </xf>
    <xf numFmtId="49" fontId="5" fillId="4" borderId="1" xfId="10" applyNumberFormat="1" applyFont="1" applyFill="1" applyBorder="1" applyAlignment="1">
      <alignment horizontal="center"/>
    </xf>
    <xf numFmtId="49" fontId="10" fillId="3" borderId="1" xfId="10" applyNumberFormat="1" applyFont="1" applyFill="1" applyBorder="1" applyAlignment="1">
      <alignment horizontal="left"/>
    </xf>
    <xf numFmtId="4" fontId="10" fillId="3" borderId="1" xfId="10" applyNumberFormat="1" applyFont="1" applyFill="1" applyBorder="1" applyAlignment="1">
      <alignment horizontal="right"/>
    </xf>
    <xf numFmtId="4" fontId="10" fillId="5" borderId="1" xfId="10" applyNumberFormat="1" applyFont="1" applyFill="1" applyBorder="1" applyAlignment="1">
      <alignment horizontal="right"/>
    </xf>
    <xf numFmtId="49" fontId="5" fillId="5" borderId="1" xfId="10" applyNumberFormat="1" applyFont="1" applyFill="1" applyBorder="1" applyAlignment="1">
      <alignment horizontal="left"/>
    </xf>
    <xf numFmtId="4" fontId="5" fillId="5" borderId="1" xfId="10" applyNumberFormat="1" applyFont="1" applyFill="1" applyBorder="1" applyAlignment="1">
      <alignment horizontal="right"/>
    </xf>
    <xf numFmtId="0" fontId="0" fillId="0" borderId="2" xfId="0" applyBorder="1" applyAlignment="1"/>
    <xf numFmtId="0" fontId="5" fillId="18" borderId="0" xfId="0" applyFont="1" applyFill="1"/>
    <xf numFmtId="49" fontId="21" fillId="3" borderId="33" xfId="0" applyNumberFormat="1" applyFont="1" applyFill="1" applyBorder="1" applyAlignment="1">
      <alignment horizontal="left"/>
    </xf>
    <xf numFmtId="4" fontId="21" fillId="5" borderId="39" xfId="0" applyNumberFormat="1" applyFont="1" applyFill="1" applyBorder="1" applyAlignment="1">
      <alignment horizontal="right"/>
    </xf>
    <xf numFmtId="49" fontId="47" fillId="5" borderId="12" xfId="0" applyNumberFormat="1" applyFont="1" applyFill="1" applyBorder="1" applyAlignment="1">
      <alignment horizontal="left"/>
    </xf>
    <xf numFmtId="4" fontId="47" fillId="5" borderId="13" xfId="0" applyNumberFormat="1" applyFont="1" applyFill="1" applyBorder="1" applyAlignment="1">
      <alignment horizontal="right"/>
    </xf>
    <xf numFmtId="4" fontId="47" fillId="5" borderId="31" xfId="0" applyNumberFormat="1" applyFont="1" applyFill="1" applyBorder="1" applyAlignment="1">
      <alignment horizontal="right"/>
    </xf>
    <xf numFmtId="0" fontId="5" fillId="18" borderId="0" xfId="0" applyFont="1" applyFill="1" applyBorder="1" applyAlignment="1"/>
    <xf numFmtId="0" fontId="5" fillId="18" borderId="0" xfId="0" applyFont="1" applyFill="1" applyBorder="1"/>
    <xf numFmtId="0" fontId="5" fillId="17" borderId="27" xfId="0" applyFont="1" applyFill="1" applyBorder="1" applyAlignment="1">
      <alignment horizontal="center" wrapText="1"/>
    </xf>
    <xf numFmtId="0" fontId="5" fillId="17" borderId="28" xfId="0" applyFont="1" applyFill="1" applyBorder="1" applyAlignment="1">
      <alignment horizontal="center" wrapText="1"/>
    </xf>
    <xf numFmtId="0" fontId="5" fillId="17" borderId="28" xfId="0" applyFont="1" applyFill="1" applyBorder="1" applyAlignment="1">
      <alignment horizontal="center"/>
    </xf>
    <xf numFmtId="0" fontId="5" fillId="17" borderId="81" xfId="0" applyFont="1" applyFill="1" applyBorder="1" applyAlignment="1">
      <alignment horizontal="center" wrapText="1"/>
    </xf>
    <xf numFmtId="0" fontId="5" fillId="17" borderId="14" xfId="0" applyFont="1" applyFill="1" applyBorder="1" applyAlignment="1">
      <alignment horizontal="center" wrapText="1"/>
    </xf>
    <xf numFmtId="0" fontId="5" fillId="17" borderId="15" xfId="0" applyFont="1" applyFill="1" applyBorder="1" applyAlignment="1">
      <alignment horizontal="center" wrapText="1"/>
    </xf>
    <xf numFmtId="0" fontId="5" fillId="17" borderId="15" xfId="0" applyFont="1" applyFill="1" applyBorder="1" applyAlignment="1">
      <alignment horizontal="center"/>
    </xf>
    <xf numFmtId="0" fontId="5" fillId="17" borderId="16" xfId="0" applyFont="1" applyFill="1" applyBorder="1" applyAlignment="1">
      <alignment horizontal="center" wrapText="1"/>
    </xf>
    <xf numFmtId="49" fontId="5" fillId="14" borderId="1" xfId="0" applyNumberFormat="1" applyFont="1" applyFill="1" applyBorder="1" applyAlignment="1">
      <alignment horizontal="center"/>
    </xf>
    <xf numFmtId="49" fontId="5" fillId="14" borderId="1" xfId="0" applyNumberFormat="1" applyFont="1" applyFill="1" applyBorder="1" applyAlignment="1">
      <alignment horizontal="center" wrapText="1"/>
    </xf>
    <xf numFmtId="49" fontId="10" fillId="3" borderId="33" xfId="0" applyNumberFormat="1" applyFont="1" applyFill="1" applyBorder="1" applyAlignment="1">
      <alignment horizontal="left"/>
    </xf>
    <xf numFmtId="4" fontId="10" fillId="5" borderId="39" xfId="0" applyNumberFormat="1" applyFont="1" applyFill="1" applyBorder="1" applyAlignment="1">
      <alignment horizontal="right"/>
    </xf>
    <xf numFmtId="49" fontId="5" fillId="5" borderId="12" xfId="0" applyNumberFormat="1" applyFont="1" applyFill="1" applyBorder="1" applyAlignment="1">
      <alignment horizontal="left"/>
    </xf>
    <xf numFmtId="4" fontId="5" fillId="5" borderId="13" xfId="0" applyNumberFormat="1" applyFont="1" applyFill="1" applyBorder="1" applyAlignment="1">
      <alignment horizontal="right"/>
    </xf>
    <xf numFmtId="4" fontId="5" fillId="5" borderId="31" xfId="0" applyNumberFormat="1" applyFont="1" applyFill="1" applyBorder="1" applyAlignment="1">
      <alignment horizontal="right"/>
    </xf>
    <xf numFmtId="0" fontId="0" fillId="18" borderId="0" xfId="0" applyFill="1"/>
    <xf numFmtId="49" fontId="5" fillId="18" borderId="55" xfId="0" applyNumberFormat="1" applyFont="1" applyFill="1" applyBorder="1" applyAlignment="1">
      <alignment horizontal="left"/>
    </xf>
    <xf numFmtId="4" fontId="5" fillId="18" borderId="0" xfId="0" applyNumberFormat="1" applyFont="1" applyFill="1" applyBorder="1" applyAlignment="1">
      <alignment horizontal="right"/>
    </xf>
    <xf numFmtId="49" fontId="5" fillId="14" borderId="33" xfId="0" applyNumberFormat="1" applyFont="1" applyFill="1" applyBorder="1" applyAlignment="1">
      <alignment horizontal="center"/>
    </xf>
    <xf numFmtId="49" fontId="5" fillId="14" borderId="39" xfId="0" applyNumberFormat="1" applyFont="1" applyFill="1" applyBorder="1" applyAlignment="1">
      <alignment horizontal="center" wrapText="1"/>
    </xf>
    <xf numFmtId="49" fontId="47" fillId="18" borderId="55" xfId="0" applyNumberFormat="1" applyFont="1" applyFill="1" applyBorder="1" applyAlignment="1">
      <alignment horizontal="left"/>
    </xf>
    <xf numFmtId="4" fontId="47" fillId="18" borderId="0" xfId="0" applyNumberFormat="1" applyFont="1" applyFill="1" applyBorder="1" applyAlignment="1">
      <alignment horizontal="right"/>
    </xf>
    <xf numFmtId="4" fontId="47" fillId="18" borderId="32" xfId="0" applyNumberFormat="1" applyFont="1" applyFill="1" applyBorder="1" applyAlignment="1">
      <alignment horizontal="right"/>
    </xf>
    <xf numFmtId="49" fontId="47" fillId="5" borderId="34" xfId="0" applyNumberFormat="1" applyFont="1" applyFill="1" applyBorder="1" applyAlignment="1">
      <alignment horizontal="left"/>
    </xf>
    <xf numFmtId="4" fontId="47" fillId="5" borderId="36" xfId="0" applyNumberFormat="1" applyFont="1" applyFill="1" applyBorder="1" applyAlignment="1">
      <alignment horizontal="right"/>
    </xf>
    <xf numFmtId="49" fontId="47" fillId="14" borderId="33" xfId="0" applyNumberFormat="1" applyFont="1" applyFill="1" applyBorder="1" applyAlignment="1">
      <alignment horizontal="center"/>
    </xf>
    <xf numFmtId="49" fontId="47" fillId="14" borderId="39" xfId="0" applyNumberFormat="1" applyFont="1" applyFill="1" applyBorder="1" applyAlignment="1">
      <alignment horizontal="center" wrapText="1"/>
    </xf>
    <xf numFmtId="49" fontId="5" fillId="4" borderId="1" xfId="11" applyNumberFormat="1" applyFont="1" applyFill="1" applyBorder="1" applyAlignment="1">
      <alignment horizontal="center"/>
    </xf>
    <xf numFmtId="49" fontId="5" fillId="4" borderId="1" xfId="11" applyNumberFormat="1" applyFont="1" applyFill="1" applyBorder="1" applyAlignment="1">
      <alignment horizontal="center" wrapText="1"/>
    </xf>
    <xf numFmtId="49" fontId="10" fillId="3" borderId="1" xfId="11" applyNumberFormat="1" applyFont="1" applyFill="1" applyBorder="1" applyAlignment="1">
      <alignment horizontal="left"/>
    </xf>
    <xf numFmtId="4" fontId="10" fillId="3" borderId="1" xfId="11" applyNumberFormat="1" applyFont="1" applyFill="1" applyBorder="1" applyAlignment="1">
      <alignment horizontal="right"/>
    </xf>
    <xf numFmtId="4" fontId="10" fillId="5" borderId="1" xfId="11" applyNumberFormat="1" applyFont="1" applyFill="1" applyBorder="1" applyAlignment="1">
      <alignment horizontal="right"/>
    </xf>
    <xf numFmtId="49" fontId="5" fillId="5" borderId="1" xfId="11" applyNumberFormat="1" applyFont="1" applyFill="1" applyBorder="1" applyAlignment="1">
      <alignment horizontal="left"/>
    </xf>
    <xf numFmtId="4" fontId="5" fillId="5" borderId="1" xfId="11" applyNumberFormat="1" applyFont="1" applyFill="1" applyBorder="1" applyAlignment="1">
      <alignment horizontal="right"/>
    </xf>
    <xf numFmtId="0" fontId="10" fillId="5" borderId="0" xfId="0" applyFont="1" applyFill="1" applyBorder="1"/>
    <xf numFmtId="0" fontId="0" fillId="0" borderId="1" xfId="0" applyBorder="1"/>
    <xf numFmtId="0" fontId="10" fillId="0" borderId="1" xfId="0" applyFont="1" applyBorder="1" applyAlignment="1">
      <alignment horizontal="center"/>
    </xf>
    <xf numFmtId="0" fontId="0" fillId="2" borderId="1" xfId="0" applyFill="1" applyBorder="1"/>
    <xf numFmtId="0" fontId="0" fillId="2" borderId="1" xfId="0" applyFill="1" applyBorder="1" applyAlignment="1">
      <alignment horizontal="center"/>
    </xf>
    <xf numFmtId="0" fontId="25" fillId="0" borderId="0" xfId="0" applyFont="1" applyAlignment="1">
      <alignment horizontal="left" wrapText="1"/>
    </xf>
    <xf numFmtId="0" fontId="54" fillId="0" borderId="0" xfId="0" applyFont="1" applyAlignment="1">
      <alignment horizontal="center" wrapText="1"/>
    </xf>
    <xf numFmtId="0" fontId="55" fillId="0" borderId="0" xfId="0" applyFont="1" applyAlignment="1">
      <alignment horizontal="center" wrapText="1"/>
    </xf>
    <xf numFmtId="0" fontId="15" fillId="0" borderId="0" xfId="0" applyFont="1" applyAlignment="1">
      <alignment horizontal="center" vertical="top" wrapText="1"/>
    </xf>
    <xf numFmtId="0" fontId="21" fillId="0" borderId="0" xfId="0" applyFont="1" applyAlignment="1">
      <alignment horizontal="left" vertical="top" wrapText="1"/>
    </xf>
    <xf numFmtId="0" fontId="0" fillId="0" borderId="0" xfId="0" applyAlignment="1">
      <alignment horizontal="left" vertical="top" wrapText="1"/>
    </xf>
    <xf numFmtId="0" fontId="26" fillId="0" borderId="0" xfId="0" applyFont="1" applyAlignment="1">
      <alignment horizontal="left" vertical="top" wrapText="1"/>
    </xf>
    <xf numFmtId="3" fontId="27" fillId="0" borderId="0" xfId="2" applyNumberFormat="1" applyFont="1" applyBorder="1" applyAlignment="1">
      <alignment vertical="top" wrapText="1"/>
    </xf>
    <xf numFmtId="3" fontId="27" fillId="0" borderId="0" xfId="3" applyNumberFormat="1" applyFont="1" applyFill="1" applyBorder="1" applyAlignment="1">
      <alignment vertical="top" wrapText="1"/>
    </xf>
    <xf numFmtId="3" fontId="27" fillId="0" borderId="0" xfId="4" applyNumberFormat="1" applyFont="1" applyFill="1" applyBorder="1" applyAlignment="1">
      <alignment vertical="top" wrapText="1"/>
    </xf>
    <xf numFmtId="0" fontId="26" fillId="0" borderId="0" xfId="0" applyFont="1" applyBorder="1" applyAlignment="1">
      <alignment vertical="top"/>
    </xf>
    <xf numFmtId="3" fontId="27" fillId="0" borderId="0" xfId="5" applyNumberFormat="1" applyFont="1" applyFill="1" applyBorder="1" applyAlignment="1">
      <alignment vertical="top" wrapText="1"/>
    </xf>
    <xf numFmtId="0" fontId="20" fillId="0" borderId="0" xfId="0" applyFont="1" applyAlignment="1">
      <alignment horizontal="left" vertical="top"/>
    </xf>
    <xf numFmtId="0" fontId="26" fillId="0" borderId="0" xfId="0" applyFont="1" applyBorder="1" applyAlignment="1">
      <alignment horizontal="left" vertical="top" wrapText="1"/>
    </xf>
    <xf numFmtId="3" fontId="27" fillId="0" borderId="0" xfId="0" applyNumberFormat="1" applyFont="1" applyFill="1" applyBorder="1" applyAlignment="1">
      <alignment vertical="top" wrapText="1"/>
    </xf>
    <xf numFmtId="0" fontId="26" fillId="0" borderId="0" xfId="0" applyFont="1" applyBorder="1" applyAlignment="1">
      <alignment vertical="top" wrapText="1"/>
    </xf>
    <xf numFmtId="3" fontId="27" fillId="0" borderId="0" xfId="2" applyNumberFormat="1" applyFont="1" applyFill="1" applyBorder="1" applyAlignment="1">
      <alignment vertical="top" wrapText="1"/>
    </xf>
    <xf numFmtId="0" fontId="26" fillId="0" borderId="0" xfId="0" applyFont="1" applyAlignment="1">
      <alignment horizontal="left" vertical="top"/>
    </xf>
    <xf numFmtId="0" fontId="27" fillId="0" borderId="0" xfId="0" applyFont="1" applyAlignment="1">
      <alignment horizontal="left" vertical="top"/>
    </xf>
    <xf numFmtId="0" fontId="27" fillId="0" borderId="0" xfId="0" applyFont="1" applyAlignment="1">
      <alignment horizontal="left" vertical="top" wrapText="1"/>
    </xf>
    <xf numFmtId="0" fontId="32" fillId="4" borderId="1" xfId="0" applyFont="1" applyFill="1" applyBorder="1" applyAlignment="1">
      <alignment horizontal="center"/>
    </xf>
    <xf numFmtId="0" fontId="12" fillId="0" borderId="0" xfId="0" applyFont="1" applyBorder="1" applyAlignment="1">
      <alignment horizontal="center"/>
    </xf>
    <xf numFmtId="0" fontId="0" fillId="0" borderId="10" xfId="0" applyBorder="1" applyAlignment="1">
      <alignment horizontal="center" vertical="center"/>
    </xf>
    <xf numFmtId="0" fontId="0" fillId="0" borderId="12" xfId="0" applyBorder="1" applyAlignment="1">
      <alignment horizontal="center" vertical="center"/>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18" fillId="0" borderId="11" xfId="0" applyFont="1" applyBorder="1" applyAlignment="1">
      <alignment horizontal="center" vertical="center"/>
    </xf>
    <xf numFmtId="0" fontId="0" fillId="0" borderId="11" xfId="0" applyBorder="1" applyAlignment="1">
      <alignment horizontal="center" vertical="center"/>
    </xf>
    <xf numFmtId="0" fontId="0" fillId="0" borderId="38" xfId="0" applyBorder="1" applyAlignment="1">
      <alignment horizontal="center" vertical="center"/>
    </xf>
    <xf numFmtId="0" fontId="32" fillId="5" borderId="1" xfId="0" applyFont="1" applyFill="1" applyBorder="1" applyAlignment="1">
      <alignment horizontal="center"/>
    </xf>
    <xf numFmtId="0" fontId="32" fillId="5" borderId="1" xfId="0" applyFont="1" applyFill="1" applyBorder="1" applyAlignment="1">
      <alignment vertical="center" wrapText="1"/>
    </xf>
    <xf numFmtId="0" fontId="12" fillId="0" borderId="0" xfId="0" applyFont="1" applyAlignment="1">
      <alignment horizontal="center"/>
    </xf>
    <xf numFmtId="0" fontId="13" fillId="0" borderId="0" xfId="0" applyFont="1" applyAlignment="1">
      <alignment horizontal="center"/>
    </xf>
    <xf numFmtId="0" fontId="34" fillId="0" borderId="0" xfId="0" applyFont="1" applyBorder="1" applyAlignment="1">
      <alignment horizontal="center"/>
    </xf>
    <xf numFmtId="0" fontId="34" fillId="0" borderId="18" xfId="0" applyFont="1" applyBorder="1" applyAlignment="1">
      <alignment horizontal="center"/>
    </xf>
    <xf numFmtId="0" fontId="10" fillId="2" borderId="33" xfId="0" applyFont="1" applyFill="1" applyBorder="1" applyAlignment="1">
      <alignment horizontal="center"/>
    </xf>
    <xf numFmtId="0" fontId="10" fillId="2" borderId="1" xfId="0" applyFont="1" applyFill="1" applyBorder="1" applyAlignment="1">
      <alignment horizontal="center"/>
    </xf>
    <xf numFmtId="0" fontId="10" fillId="2" borderId="14" xfId="0" applyFont="1" applyFill="1" applyBorder="1" applyAlignment="1">
      <alignment horizontal="center"/>
    </xf>
    <xf numFmtId="0" fontId="10" fillId="2" borderId="15" xfId="0" applyFont="1" applyFill="1" applyBorder="1" applyAlignment="1">
      <alignment horizontal="center"/>
    </xf>
    <xf numFmtId="0" fontId="12" fillId="0" borderId="35" xfId="0" applyFont="1" applyBorder="1" applyAlignment="1">
      <alignment horizontal="center" vertical="center" wrapText="1"/>
    </xf>
    <xf numFmtId="0" fontId="0" fillId="0" borderId="11" xfId="0" applyBorder="1" applyAlignment="1">
      <alignment horizontal="center" vertical="center" wrapText="1"/>
    </xf>
    <xf numFmtId="0" fontId="10" fillId="0" borderId="1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51" fillId="0" borderId="6" xfId="10" applyFont="1" applyBorder="1" applyAlignment="1">
      <alignment horizontal="center"/>
    </xf>
    <xf numFmtId="0" fontId="11" fillId="0" borderId="6" xfId="0" applyFont="1" applyBorder="1" applyAlignment="1">
      <alignment horizontal="center"/>
    </xf>
    <xf numFmtId="0" fontId="51" fillId="0" borderId="18" xfId="10" applyFont="1" applyBorder="1" applyAlignment="1">
      <alignment horizontal="center"/>
    </xf>
    <xf numFmtId="0" fontId="10" fillId="0" borderId="18" xfId="0" applyFont="1" applyBorder="1" applyAlignment="1">
      <alignment horizontal="center"/>
    </xf>
    <xf numFmtId="0" fontId="52" fillId="0" borderId="18" xfId="10" applyFont="1" applyBorder="1" applyAlignment="1"/>
    <xf numFmtId="0" fontId="12" fillId="0" borderId="18" xfId="0" applyFont="1" applyBorder="1" applyAlignment="1"/>
    <xf numFmtId="0" fontId="56" fillId="0" borderId="0" xfId="10" applyFont="1" applyAlignment="1">
      <alignment horizontal="center"/>
    </xf>
    <xf numFmtId="0" fontId="12" fillId="0" borderId="0" xfId="0" applyFont="1" applyAlignment="1">
      <alignment horizontal="left"/>
    </xf>
    <xf numFmtId="0" fontId="5" fillId="0" borderId="20" xfId="0"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86" xfId="0" applyFont="1" applyBorder="1" applyAlignment="1">
      <alignment horizontal="center"/>
    </xf>
    <xf numFmtId="0" fontId="10" fillId="0" borderId="6" xfId="0" applyFont="1" applyBorder="1" applyAlignment="1">
      <alignment horizontal="center"/>
    </xf>
    <xf numFmtId="0" fontId="10" fillId="0" borderId="63" xfId="0" applyFont="1" applyBorder="1" applyAlignment="1">
      <alignment horizontal="center"/>
    </xf>
    <xf numFmtId="0" fontId="0" fillId="0" borderId="6" xfId="0" applyBorder="1" applyAlignment="1">
      <alignment horizontal="center"/>
    </xf>
    <xf numFmtId="0" fontId="0" fillId="0" borderId="63" xfId="0" applyBorder="1" applyAlignment="1">
      <alignment horizontal="center"/>
    </xf>
    <xf numFmtId="0" fontId="5" fillId="0" borderId="51" xfId="0" applyFont="1" applyBorder="1" applyAlignment="1">
      <alignment horizontal="center"/>
    </xf>
    <xf numFmtId="0" fontId="57" fillId="0" borderId="82" xfId="0" applyFont="1" applyBorder="1" applyAlignment="1">
      <alignment horizontal="center"/>
    </xf>
    <xf numFmtId="0" fontId="57" fillId="0" borderId="85" xfId="0" applyFont="1" applyBorder="1" applyAlignment="1">
      <alignment horizontal="center"/>
    </xf>
    <xf numFmtId="0" fontId="11" fillId="18" borderId="54" xfId="0" applyFont="1" applyFill="1" applyBorder="1" applyAlignment="1"/>
    <xf numFmtId="0" fontId="0" fillId="0" borderId="9" xfId="0" applyBorder="1" applyAlignment="1"/>
    <xf numFmtId="0" fontId="0" fillId="0" borderId="52" xfId="0" applyBorder="1" applyAlignment="1"/>
    <xf numFmtId="0" fontId="0" fillId="0" borderId="0" xfId="0" applyBorder="1" applyAlignment="1">
      <alignment horizontal="center"/>
    </xf>
    <xf numFmtId="49" fontId="11" fillId="18" borderId="43" xfId="0" applyNumberFormat="1" applyFont="1" applyFill="1" applyBorder="1" applyAlignment="1"/>
    <xf numFmtId="0" fontId="57" fillId="0" borderId="23" xfId="0" applyFont="1" applyBorder="1" applyAlignment="1"/>
    <xf numFmtId="0" fontId="57" fillId="0" borderId="30" xfId="0" applyFont="1" applyBorder="1" applyAlignment="1"/>
    <xf numFmtId="0" fontId="11" fillId="18" borderId="43" xfId="0" applyFont="1" applyFill="1" applyBorder="1" applyAlignment="1"/>
    <xf numFmtId="0" fontId="0" fillId="0" borderId="23" xfId="0" applyBorder="1" applyAlignment="1"/>
    <xf numFmtId="0" fontId="0" fillId="0" borderId="30" xfId="0" applyBorder="1" applyAlignment="1"/>
    <xf numFmtId="49" fontId="5" fillId="5" borderId="87" xfId="0" applyNumberFormat="1" applyFont="1" applyFill="1" applyBorder="1" applyAlignment="1">
      <alignment horizontal="center"/>
    </xf>
    <xf numFmtId="0" fontId="10" fillId="0" borderId="88" xfId="0" applyFont="1" applyBorder="1" applyAlignment="1">
      <alignment horizontal="center"/>
    </xf>
    <xf numFmtId="0" fontId="10" fillId="0" borderId="65" xfId="0" applyFont="1" applyBorder="1" applyAlignment="1">
      <alignment horizontal="center"/>
    </xf>
    <xf numFmtId="49" fontId="47" fillId="5" borderId="87" xfId="0" applyNumberFormat="1" applyFont="1" applyFill="1" applyBorder="1" applyAlignment="1">
      <alignment horizontal="left"/>
    </xf>
    <xf numFmtId="0" fontId="0" fillId="0" borderId="88" xfId="0" applyBorder="1" applyAlignment="1"/>
    <xf numFmtId="0" fontId="0" fillId="0" borderId="65" xfId="0" applyBorder="1" applyAlignment="1"/>
    <xf numFmtId="0" fontId="5" fillId="0" borderId="20"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12" fillId="0" borderId="0" xfId="0" applyFont="1" applyBorder="1" applyAlignment="1">
      <alignment horizontal="left" vertical="center" wrapText="1"/>
    </xf>
    <xf numFmtId="0" fontId="5" fillId="0" borderId="8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10" fillId="0" borderId="11" xfId="0" applyFont="1" applyBorder="1" applyAlignment="1">
      <alignment vertical="center" shrinkToFit="1"/>
    </xf>
    <xf numFmtId="0" fontId="10" fillId="0" borderId="38" xfId="0" applyFont="1" applyBorder="1" applyAlignment="1">
      <alignment vertical="center" shrinkToFit="1"/>
    </xf>
    <xf numFmtId="0" fontId="12"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57" xfId="0" applyBorder="1" applyAlignment="1"/>
    <xf numFmtId="0" fontId="0" fillId="0" borderId="83" xfId="0" applyBorder="1" applyAlignment="1"/>
    <xf numFmtId="0" fontId="0" fillId="0" borderId="60" xfId="0" applyBorder="1" applyAlignment="1"/>
    <xf numFmtId="49" fontId="47" fillId="18" borderId="51" xfId="0" applyNumberFormat="1" applyFont="1" applyFill="1" applyBorder="1" applyAlignment="1">
      <alignment horizontal="left"/>
    </xf>
    <xf numFmtId="0" fontId="0" fillId="0" borderId="82" xfId="0" applyBorder="1" applyAlignment="1"/>
    <xf numFmtId="0" fontId="0" fillId="0" borderId="85" xfId="0" applyBorder="1" applyAlignment="1"/>
    <xf numFmtId="0" fontId="10" fillId="0" borderId="21" xfId="0" applyFont="1" applyBorder="1" applyAlignment="1">
      <alignment horizontal="center" vertical="center"/>
    </xf>
    <xf numFmtId="0" fontId="0" fillId="0" borderId="22" xfId="0" applyBorder="1" applyAlignment="1">
      <alignment vertical="center"/>
    </xf>
    <xf numFmtId="0" fontId="10" fillId="0" borderId="10" xfId="0" applyFont="1" applyBorder="1" applyAlignment="1">
      <alignment vertical="center"/>
    </xf>
    <xf numFmtId="0" fontId="10" fillId="0" borderId="33" xfId="0" applyFont="1" applyBorder="1" applyAlignment="1">
      <alignment vertical="center"/>
    </xf>
    <xf numFmtId="0" fontId="0" fillId="0" borderId="34" xfId="0" applyBorder="1" applyAlignment="1">
      <alignment vertical="center"/>
    </xf>
    <xf numFmtId="0" fontId="12" fillId="0" borderId="0" xfId="0" applyFont="1" applyAlignment="1">
      <alignment horizontal="center" wrapText="1"/>
    </xf>
    <xf numFmtId="0" fontId="13" fillId="0" borderId="0" xfId="0" applyFont="1" applyAlignment="1">
      <alignment horizontal="center" wrapText="1"/>
    </xf>
    <xf numFmtId="0" fontId="0" fillId="0" borderId="23" xfId="0" applyBorder="1" applyAlignment="1">
      <alignment horizontal="center" vertical="center"/>
    </xf>
    <xf numFmtId="0" fontId="10" fillId="0" borderId="24"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5" xfId="0"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0" fillId="0" borderId="26" xfId="0" applyBorder="1" applyAlignment="1">
      <alignment horizontal="center" vertical="center" wrapText="1"/>
    </xf>
    <xf numFmtId="0" fontId="0" fillId="0" borderId="4" xfId="0" applyBorder="1" applyAlignment="1">
      <alignment horizontal="center" vertical="center" wrapText="1"/>
    </xf>
    <xf numFmtId="0" fontId="0" fillId="0" borderId="17" xfId="0" applyBorder="1" applyAlignment="1">
      <alignment horizontal="center" vertical="center"/>
    </xf>
    <xf numFmtId="0" fontId="12" fillId="0" borderId="6" xfId="0" applyFont="1" applyBorder="1" applyAlignment="1">
      <alignment horizontal="center" vertical="center" wrapText="1"/>
    </xf>
    <xf numFmtId="0" fontId="10" fillId="0" borderId="20" xfId="0" applyFont="1" applyBorder="1" applyAlignment="1">
      <alignment horizontal="center" vertical="center" wrapText="1"/>
    </xf>
    <xf numFmtId="0" fontId="0" fillId="0" borderId="27" xfId="0" applyBorder="1" applyAlignment="1">
      <alignment horizontal="center" vertical="center" wrapText="1"/>
    </xf>
    <xf numFmtId="0" fontId="12" fillId="0" borderId="0" xfId="0" applyFont="1" applyAlignment="1">
      <alignment horizontal="center" vertical="center" wrapText="1"/>
    </xf>
    <xf numFmtId="0" fontId="10"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8" xfId="0" applyBorder="1" applyAlignment="1">
      <alignment horizontal="center" vertical="center" wrapText="1"/>
    </xf>
    <xf numFmtId="0" fontId="10" fillId="0" borderId="21" xfId="0" applyFont="1" applyBorder="1" applyAlignment="1">
      <alignment horizontal="center" vertical="center" wrapText="1"/>
    </xf>
    <xf numFmtId="0" fontId="0" fillId="0" borderId="23" xfId="0" applyBorder="1" applyAlignment="1">
      <alignment horizontal="center" vertical="center" wrapText="1"/>
    </xf>
    <xf numFmtId="0" fontId="0" fillId="0" borderId="30" xfId="0" applyBorder="1" applyAlignment="1">
      <alignment horizontal="center" vertical="center" wrapText="1"/>
    </xf>
    <xf numFmtId="0" fontId="0" fillId="0" borderId="38" xfId="0" applyBorder="1" applyAlignment="1">
      <alignment horizontal="center" vertical="center" wrapText="1"/>
    </xf>
    <xf numFmtId="0" fontId="10" fillId="0" borderId="40" xfId="0" applyFont="1" applyBorder="1" applyAlignment="1">
      <alignment horizontal="center" vertical="center" wrapText="1"/>
    </xf>
    <xf numFmtId="0" fontId="0" fillId="0" borderId="42" xfId="0" applyBorder="1" applyAlignment="1">
      <alignment horizontal="center" vertical="center" wrapText="1"/>
    </xf>
    <xf numFmtId="0" fontId="10" fillId="0" borderId="10" xfId="0" applyFont="1" applyBorder="1" applyAlignment="1">
      <alignment horizontal="center" vertical="center" wrapText="1"/>
    </xf>
    <xf numFmtId="0" fontId="12" fillId="0" borderId="0" xfId="0" applyFont="1" applyFill="1" applyBorder="1" applyAlignment="1">
      <alignment horizontal="center" vertical="center" wrapText="1"/>
    </xf>
    <xf numFmtId="0" fontId="5" fillId="0" borderId="0" xfId="0" applyFont="1" applyBorder="1" applyAlignment="1">
      <alignment horizontal="left" wrapText="1"/>
    </xf>
    <xf numFmtId="0" fontId="12" fillId="0" borderId="0" xfId="0" applyFont="1" applyBorder="1" applyAlignment="1">
      <alignment horizontal="center" vertical="center"/>
    </xf>
    <xf numFmtId="0" fontId="5" fillId="0" borderId="35" xfId="0" applyFont="1" applyBorder="1" applyAlignment="1">
      <alignment horizontal="left" wrapText="1"/>
    </xf>
    <xf numFmtId="0" fontId="24" fillId="0" borderId="0" xfId="0" applyFont="1" applyBorder="1" applyAlignment="1">
      <alignment horizontal="center"/>
    </xf>
    <xf numFmtId="0" fontId="11" fillId="0" borderId="0" xfId="0" applyFont="1" applyFill="1" applyAlignment="1">
      <alignment horizontal="center" vertical="center" wrapText="1"/>
    </xf>
    <xf numFmtId="0" fontId="10" fillId="0" borderId="40" xfId="0" applyFont="1" applyFill="1" applyBorder="1" applyAlignment="1">
      <alignment horizontal="center" vertical="center" wrapText="1"/>
    </xf>
    <xf numFmtId="0" fontId="0" fillId="0" borderId="42" xfId="0" applyFill="1" applyBorder="1" applyAlignment="1">
      <alignment horizontal="center" vertical="center" wrapText="1"/>
    </xf>
    <xf numFmtId="0" fontId="10" fillId="0" borderId="22" xfId="0" applyFont="1" applyFill="1" applyBorder="1" applyAlignment="1">
      <alignment horizontal="center" wrapText="1"/>
    </xf>
    <xf numFmtId="0" fontId="0" fillId="0" borderId="29" xfId="0" applyFill="1" applyBorder="1" applyAlignment="1">
      <alignment horizontal="center" wrapText="1"/>
    </xf>
    <xf numFmtId="0" fontId="10" fillId="0" borderId="21" xfId="0" applyFont="1" applyFill="1" applyBorder="1" applyAlignment="1">
      <alignment horizontal="center" wrapText="1"/>
    </xf>
    <xf numFmtId="0" fontId="0" fillId="0" borderId="23" xfId="0" applyFill="1" applyBorder="1" applyAlignment="1">
      <alignment horizontal="center" wrapText="1"/>
    </xf>
    <xf numFmtId="0" fontId="0" fillId="0" borderId="30" xfId="0" applyFill="1" applyBorder="1" applyAlignment="1">
      <alignment horizontal="center" wrapText="1"/>
    </xf>
    <xf numFmtId="0" fontId="10" fillId="0" borderId="24" xfId="0" applyFont="1" applyFill="1" applyBorder="1" applyAlignment="1">
      <alignment horizontal="center" wrapText="1"/>
    </xf>
    <xf numFmtId="0" fontId="0" fillId="0" borderId="28" xfId="0" applyFill="1" applyBorder="1" applyAlignment="1">
      <alignment horizontal="center" wrapText="1"/>
    </xf>
    <xf numFmtId="0" fontId="10" fillId="0" borderId="10" xfId="0" applyFont="1" applyFill="1" applyBorder="1" applyAlignment="1">
      <alignment horizontal="center" wrapText="1"/>
    </xf>
    <xf numFmtId="0" fontId="0" fillId="0" borderId="12" xfId="0" applyFill="1" applyBorder="1" applyAlignment="1">
      <alignment horizontal="center" wrapText="1"/>
    </xf>
    <xf numFmtId="0" fontId="10" fillId="0" borderId="20" xfId="0" applyFont="1" applyFill="1" applyBorder="1" applyAlignment="1">
      <alignment horizontal="center" wrapText="1"/>
    </xf>
    <xf numFmtId="0" fontId="0" fillId="0" borderId="27" xfId="0" applyFill="1" applyBorder="1" applyAlignment="1">
      <alignment horizontal="center" wrapText="1"/>
    </xf>
    <xf numFmtId="0" fontId="10" fillId="0" borderId="44" xfId="0" applyFont="1" applyFill="1" applyBorder="1" applyAlignment="1">
      <alignment horizontal="center" vertical="center" wrapText="1"/>
    </xf>
    <xf numFmtId="0" fontId="0" fillId="0" borderId="45" xfId="0" applyFill="1" applyBorder="1" applyAlignment="1">
      <alignment horizontal="center" vertical="center" wrapText="1"/>
    </xf>
    <xf numFmtId="0" fontId="10" fillId="0" borderId="24" xfId="0" applyFont="1" applyFill="1" applyBorder="1" applyAlignment="1">
      <alignment horizontal="center" vertical="center" wrapText="1"/>
    </xf>
    <xf numFmtId="0" fontId="0" fillId="0" borderId="28" xfId="0" applyFill="1" applyBorder="1" applyAlignment="1">
      <alignment horizontal="center" vertical="center" wrapText="1"/>
    </xf>
    <xf numFmtId="0" fontId="12" fillId="0" borderId="0" xfId="0" applyFont="1" applyFill="1" applyAlignment="1">
      <alignment horizontal="center" vertical="center" wrapText="1"/>
    </xf>
    <xf numFmtId="0" fontId="7" fillId="0" borderId="0" xfId="0" applyFont="1" applyFill="1" applyAlignment="1">
      <alignment horizontal="center" vertical="center" wrapText="1"/>
    </xf>
    <xf numFmtId="0" fontId="14" fillId="0" borderId="0" xfId="0" applyFont="1" applyAlignment="1">
      <alignment horizontal="center" wrapText="1"/>
    </xf>
    <xf numFmtId="0" fontId="19" fillId="0" borderId="18" xfId="0" applyFont="1" applyFill="1" applyBorder="1" applyAlignment="1">
      <alignment vertical="center" wrapText="1"/>
    </xf>
    <xf numFmtId="0" fontId="0" fillId="0" borderId="18" xfId="0" applyFill="1" applyBorder="1" applyAlignment="1">
      <alignment vertical="center" wrapText="1"/>
    </xf>
    <xf numFmtId="0" fontId="12" fillId="0" borderId="0" xfId="0" applyFont="1" applyBorder="1" applyAlignment="1">
      <alignment horizontal="center" wrapText="1"/>
    </xf>
    <xf numFmtId="0" fontId="12" fillId="0" borderId="35" xfId="0" applyFont="1" applyFill="1" applyBorder="1" applyAlignment="1">
      <alignment horizontal="center" wrapText="1"/>
    </xf>
    <xf numFmtId="0" fontId="10" fillId="0" borderId="56" xfId="0" applyFont="1" applyBorder="1" applyAlignment="1">
      <alignment horizontal="center" vertical="center" wrapText="1"/>
    </xf>
    <xf numFmtId="0" fontId="10" fillId="0" borderId="45"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0" xfId="0" applyFont="1" applyBorder="1" applyAlignment="1">
      <alignment horizontal="center" vertical="center" wrapText="1"/>
    </xf>
    <xf numFmtId="0" fontId="12" fillId="0" borderId="8" xfId="0" applyFont="1" applyBorder="1" applyAlignment="1">
      <alignment horizontal="center" wrapText="1"/>
    </xf>
    <xf numFmtId="0" fontId="12" fillId="0" borderId="9" xfId="0" applyFont="1" applyBorder="1" applyAlignment="1">
      <alignment horizontal="center" wrapText="1"/>
    </xf>
    <xf numFmtId="0" fontId="12" fillId="0" borderId="2" xfId="0" applyFont="1" applyBorder="1" applyAlignment="1">
      <alignment horizontal="center" wrapText="1"/>
    </xf>
    <xf numFmtId="0" fontId="5" fillId="0" borderId="4" xfId="0" applyFont="1" applyBorder="1" applyAlignment="1">
      <alignment horizontal="center" vertical="center" wrapText="1"/>
    </xf>
    <xf numFmtId="0" fontId="29" fillId="16" borderId="77" xfId="9" applyFont="1" applyFill="1" applyBorder="1" applyAlignment="1">
      <alignment horizontal="center"/>
    </xf>
    <xf numFmtId="0" fontId="29" fillId="16" borderId="76" xfId="9" applyFont="1" applyFill="1" applyBorder="1" applyAlignment="1">
      <alignment horizontal="center"/>
    </xf>
    <xf numFmtId="0" fontId="29" fillId="16" borderId="79" xfId="9" applyFont="1" applyFill="1" applyBorder="1" applyAlignment="1">
      <alignment horizontal="center" vertical="center"/>
    </xf>
    <xf numFmtId="0" fontId="4" fillId="0" borderId="75" xfId="9" applyBorder="1" applyAlignment="1">
      <alignment horizontal="center" vertical="center"/>
    </xf>
    <xf numFmtId="0" fontId="4" fillId="0" borderId="73" xfId="9" applyBorder="1" applyAlignment="1">
      <alignment horizontal="center" vertical="center"/>
    </xf>
    <xf numFmtId="0" fontId="4" fillId="0" borderId="73" xfId="9" applyBorder="1" applyAlignment="1">
      <alignment horizontal="center"/>
    </xf>
    <xf numFmtId="0" fontId="29" fillId="16" borderId="78" xfId="9" applyFont="1" applyFill="1" applyBorder="1" applyAlignment="1">
      <alignment horizontal="center" vertical="center"/>
    </xf>
    <xf numFmtId="0" fontId="29" fillId="16" borderId="74" xfId="9" applyFont="1" applyFill="1" applyBorder="1" applyAlignment="1">
      <alignment horizontal="center" vertical="center"/>
    </xf>
    <xf numFmtId="0" fontId="4" fillId="0" borderId="72" xfId="9" applyBorder="1" applyAlignment="1">
      <alignment horizontal="center"/>
    </xf>
    <xf numFmtId="0" fontId="40" fillId="0" borderId="60" xfId="0" applyFont="1" applyBorder="1" applyAlignment="1">
      <alignment vertical="center" wrapText="1"/>
    </xf>
    <xf numFmtId="0" fontId="43" fillId="0" borderId="62" xfId="0" applyFont="1" applyBorder="1" applyAlignment="1">
      <alignment wrapText="1"/>
    </xf>
    <xf numFmtId="0" fontId="43" fillId="0" borderId="63" xfId="0" applyFont="1" applyBorder="1" applyAlignment="1">
      <alignment wrapText="1"/>
    </xf>
    <xf numFmtId="0" fontId="37" fillId="12" borderId="44" xfId="0" applyFont="1" applyFill="1" applyBorder="1" applyAlignment="1">
      <alignment vertical="center" wrapText="1"/>
    </xf>
    <xf numFmtId="0" fontId="37" fillId="12" borderId="56" xfId="0" applyFont="1" applyFill="1" applyBorder="1" applyAlignment="1">
      <alignment vertical="center" wrapText="1"/>
    </xf>
    <xf numFmtId="0" fontId="37" fillId="12" borderId="45" xfId="0" applyFont="1" applyFill="1" applyBorder="1" applyAlignment="1">
      <alignment vertical="center" wrapText="1"/>
    </xf>
    <xf numFmtId="0" fontId="37" fillId="12" borderId="44" xfId="0" applyFont="1" applyFill="1" applyBorder="1" applyAlignment="1">
      <alignment vertical="top" wrapText="1"/>
    </xf>
    <xf numFmtId="0" fontId="37" fillId="12" borderId="56" xfId="0" applyFont="1" applyFill="1" applyBorder="1" applyAlignment="1">
      <alignment vertical="top" wrapText="1"/>
    </xf>
    <xf numFmtId="0" fontId="37" fillId="12" borderId="45" xfId="0" applyFont="1" applyFill="1" applyBorder="1" applyAlignment="1">
      <alignment vertical="top" wrapText="1"/>
    </xf>
    <xf numFmtId="0" fontId="38" fillId="7" borderId="44" xfId="0" applyFont="1" applyFill="1" applyBorder="1" applyAlignment="1">
      <alignment vertical="center"/>
    </xf>
    <xf numFmtId="0" fontId="38" fillId="7" borderId="56" xfId="0" applyFont="1" applyFill="1" applyBorder="1" applyAlignment="1">
      <alignment vertical="center"/>
    </xf>
    <xf numFmtId="0" fontId="38" fillId="7" borderId="45" xfId="0" applyFont="1" applyFill="1" applyBorder="1" applyAlignment="1">
      <alignment vertical="center"/>
    </xf>
    <xf numFmtId="0" fontId="37" fillId="7" borderId="44" xfId="0" applyFont="1" applyFill="1" applyBorder="1" applyAlignment="1">
      <alignment vertical="center" wrapText="1"/>
    </xf>
    <xf numFmtId="0" fontId="37" fillId="7" borderId="56" xfId="0" applyFont="1" applyFill="1" applyBorder="1" applyAlignment="1">
      <alignment vertical="center" wrapText="1"/>
    </xf>
    <xf numFmtId="0" fontId="37" fillId="7" borderId="45" xfId="0" applyFont="1" applyFill="1" applyBorder="1" applyAlignment="1">
      <alignment vertical="center" wrapText="1"/>
    </xf>
    <xf numFmtId="0" fontId="37" fillId="7" borderId="44" xfId="0" applyFont="1" applyFill="1" applyBorder="1" applyAlignment="1">
      <alignment vertical="top" wrapText="1"/>
    </xf>
    <xf numFmtId="0" fontId="37" fillId="7" borderId="56" xfId="0" applyFont="1" applyFill="1" applyBorder="1" applyAlignment="1">
      <alignment vertical="top" wrapText="1"/>
    </xf>
    <xf numFmtId="0" fontId="37" fillId="7" borderId="45" xfId="0" applyFont="1" applyFill="1" applyBorder="1" applyAlignment="1">
      <alignment vertical="top" wrapText="1"/>
    </xf>
    <xf numFmtId="0" fontId="38" fillId="10" borderId="44" xfId="0" applyFont="1" applyFill="1" applyBorder="1" applyAlignment="1">
      <alignment vertical="center"/>
    </xf>
    <xf numFmtId="0" fontId="38" fillId="10" borderId="56" xfId="0" applyFont="1" applyFill="1" applyBorder="1" applyAlignment="1">
      <alignment vertical="center"/>
    </xf>
    <xf numFmtId="0" fontId="38" fillId="10" borderId="45" xfId="0" applyFont="1" applyFill="1" applyBorder="1" applyAlignment="1">
      <alignment vertical="center"/>
    </xf>
    <xf numFmtId="0" fontId="37" fillId="10" borderId="44" xfId="0" applyFont="1" applyFill="1" applyBorder="1" applyAlignment="1">
      <alignment vertical="center" wrapText="1"/>
    </xf>
    <xf numFmtId="0" fontId="37" fillId="10" borderId="56" xfId="0" applyFont="1" applyFill="1" applyBorder="1" applyAlignment="1">
      <alignment vertical="center" wrapText="1"/>
    </xf>
    <xf numFmtId="0" fontId="37" fillId="10" borderId="45" xfId="0" applyFont="1" applyFill="1" applyBorder="1" applyAlignment="1">
      <alignment vertical="center" wrapText="1"/>
    </xf>
    <xf numFmtId="0" fontId="37" fillId="10" borderId="44" xfId="0" applyFont="1" applyFill="1" applyBorder="1" applyAlignment="1">
      <alignment vertical="top" wrapText="1"/>
    </xf>
    <xf numFmtId="0" fontId="37" fillId="10" borderId="56" xfId="0" applyFont="1" applyFill="1" applyBorder="1" applyAlignment="1">
      <alignment vertical="top" wrapText="1"/>
    </xf>
    <xf numFmtId="0" fontId="37" fillId="10" borderId="45" xfId="0" applyFont="1" applyFill="1" applyBorder="1" applyAlignment="1">
      <alignment vertical="top" wrapText="1"/>
    </xf>
    <xf numFmtId="0" fontId="37" fillId="11" borderId="44" xfId="0" applyFont="1" applyFill="1" applyBorder="1" applyAlignment="1">
      <alignment vertical="top" wrapText="1"/>
    </xf>
    <xf numFmtId="0" fontId="37" fillId="11" borderId="56" xfId="0" applyFont="1" applyFill="1" applyBorder="1" applyAlignment="1">
      <alignment vertical="top" wrapText="1"/>
    </xf>
    <xf numFmtId="0" fontId="37" fillId="11" borderId="45" xfId="0" applyFont="1" applyFill="1" applyBorder="1" applyAlignment="1">
      <alignment vertical="top" wrapText="1"/>
    </xf>
    <xf numFmtId="0" fontId="38" fillId="7" borderId="44" xfId="0" applyFont="1" applyFill="1" applyBorder="1" applyAlignment="1">
      <alignment vertical="center" wrapText="1"/>
    </xf>
    <xf numFmtId="0" fontId="38" fillId="7" borderId="56" xfId="0" applyFont="1" applyFill="1" applyBorder="1" applyAlignment="1">
      <alignment vertical="center" wrapText="1"/>
    </xf>
    <xf numFmtId="0" fontId="38" fillId="7" borderId="45" xfId="0" applyFont="1" applyFill="1" applyBorder="1" applyAlignment="1">
      <alignment vertical="center" wrapText="1"/>
    </xf>
    <xf numFmtId="0" fontId="38" fillId="7" borderId="44" xfId="0" applyFont="1" applyFill="1" applyBorder="1" applyAlignment="1">
      <alignment vertical="top" wrapText="1"/>
    </xf>
    <xf numFmtId="0" fontId="38" fillId="7" borderId="56" xfId="0" applyFont="1" applyFill="1" applyBorder="1" applyAlignment="1">
      <alignment vertical="top" wrapText="1"/>
    </xf>
    <xf numFmtId="0" fontId="38" fillId="7" borderId="45" xfId="0" applyFont="1" applyFill="1" applyBorder="1" applyAlignment="1">
      <alignment vertical="top" wrapText="1"/>
    </xf>
    <xf numFmtId="0" fontId="5" fillId="0" borderId="0" xfId="0" applyFont="1" applyAlignment="1">
      <alignment wrapText="1"/>
    </xf>
    <xf numFmtId="0" fontId="10" fillId="0" borderId="0" xfId="0" applyFont="1" applyAlignment="1">
      <alignment wrapText="1"/>
    </xf>
    <xf numFmtId="0" fontId="43" fillId="0" borderId="49" xfId="0" applyFont="1" applyBorder="1" applyAlignment="1">
      <alignment vertical="center" wrapText="1"/>
    </xf>
    <xf numFmtId="0" fontId="43" fillId="0" borderId="56" xfId="0" applyFont="1" applyBorder="1" applyAlignment="1">
      <alignment vertical="center" wrapText="1"/>
    </xf>
    <xf numFmtId="0" fontId="38" fillId="11" borderId="44" xfId="0" applyFont="1" applyFill="1" applyBorder="1" applyAlignment="1">
      <alignment vertical="top" wrapText="1"/>
    </xf>
    <xf numFmtId="0" fontId="38" fillId="11" borderId="56" xfId="0" applyFont="1" applyFill="1" applyBorder="1" applyAlignment="1">
      <alignment vertical="top" wrapText="1"/>
    </xf>
    <xf numFmtId="0" fontId="38" fillId="11" borderId="45" xfId="0" applyFont="1" applyFill="1" applyBorder="1" applyAlignment="1">
      <alignment vertical="top" wrapText="1"/>
    </xf>
    <xf numFmtId="0" fontId="37" fillId="11" borderId="44" xfId="0" applyFont="1" applyFill="1" applyBorder="1" applyAlignment="1">
      <alignment vertical="center" wrapText="1"/>
    </xf>
    <xf numFmtId="0" fontId="37" fillId="11" borderId="56" xfId="0" applyFont="1" applyFill="1" applyBorder="1" applyAlignment="1">
      <alignment vertical="center" wrapText="1"/>
    </xf>
    <xf numFmtId="0" fontId="37" fillId="11" borderId="45" xfId="0" applyFont="1" applyFill="1" applyBorder="1" applyAlignment="1">
      <alignment vertical="center" wrapText="1"/>
    </xf>
    <xf numFmtId="0" fontId="37" fillId="9" borderId="44" xfId="0" applyFont="1" applyFill="1" applyBorder="1" applyAlignment="1">
      <alignment vertical="top" wrapText="1"/>
    </xf>
    <xf numFmtId="0" fontId="37" fillId="9" borderId="56" xfId="0" applyFont="1" applyFill="1" applyBorder="1" applyAlignment="1">
      <alignment vertical="top" wrapText="1"/>
    </xf>
    <xf numFmtId="0" fontId="37" fillId="9" borderId="45" xfId="0" applyFont="1" applyFill="1" applyBorder="1" applyAlignment="1">
      <alignment vertical="top" wrapText="1"/>
    </xf>
    <xf numFmtId="0" fontId="38" fillId="11" borderId="44" xfId="0" applyFont="1" applyFill="1" applyBorder="1" applyAlignment="1">
      <alignment vertical="center"/>
    </xf>
    <xf numFmtId="0" fontId="38" fillId="11" borderId="56" xfId="0" applyFont="1" applyFill="1" applyBorder="1" applyAlignment="1">
      <alignment vertical="center"/>
    </xf>
    <xf numFmtId="0" fontId="38" fillId="11" borderId="45" xfId="0" applyFont="1" applyFill="1" applyBorder="1" applyAlignment="1">
      <alignment vertical="center"/>
    </xf>
    <xf numFmtId="0" fontId="38" fillId="9" borderId="44" xfId="0" applyFont="1" applyFill="1" applyBorder="1" applyAlignment="1">
      <alignment vertical="center"/>
    </xf>
    <xf numFmtId="0" fontId="38" fillId="9" borderId="56" xfId="0" applyFont="1" applyFill="1" applyBorder="1" applyAlignment="1">
      <alignment vertical="center"/>
    </xf>
    <xf numFmtId="0" fontId="38" fillId="9" borderId="45" xfId="0" applyFont="1" applyFill="1" applyBorder="1" applyAlignment="1">
      <alignment vertical="center"/>
    </xf>
    <xf numFmtId="0" fontId="37" fillId="9" borderId="44" xfId="0" applyFont="1" applyFill="1" applyBorder="1" applyAlignment="1">
      <alignment vertical="center" wrapText="1"/>
    </xf>
    <xf numFmtId="0" fontId="37" fillId="9" borderId="56" xfId="0" applyFont="1" applyFill="1" applyBorder="1" applyAlignment="1">
      <alignment vertical="center" wrapText="1"/>
    </xf>
    <xf numFmtId="0" fontId="37" fillId="9" borderId="45" xfId="0" applyFont="1" applyFill="1" applyBorder="1" applyAlignment="1">
      <alignment vertical="center" wrapText="1"/>
    </xf>
    <xf numFmtId="0" fontId="38" fillId="11" borderId="44" xfId="0" applyFont="1" applyFill="1" applyBorder="1" applyAlignment="1">
      <alignment vertical="center" wrapText="1"/>
    </xf>
    <xf numFmtId="0" fontId="38" fillId="11" borderId="56" xfId="0" applyFont="1" applyFill="1" applyBorder="1" applyAlignment="1">
      <alignment vertical="center" wrapText="1"/>
    </xf>
    <xf numFmtId="0" fontId="38" fillId="11" borderId="45" xfId="0" applyFont="1" applyFill="1" applyBorder="1" applyAlignment="1">
      <alignment vertical="center" wrapText="1"/>
    </xf>
    <xf numFmtId="0" fontId="38" fillId="0" borderId="44" xfId="0" applyFont="1" applyBorder="1" applyAlignment="1">
      <alignment vertical="center"/>
    </xf>
    <xf numFmtId="0" fontId="38" fillId="0" borderId="56" xfId="0" applyFont="1" applyBorder="1" applyAlignment="1">
      <alignment vertical="center"/>
    </xf>
    <xf numFmtId="0" fontId="38" fillId="0" borderId="45" xfId="0" applyFont="1" applyBorder="1" applyAlignment="1">
      <alignment vertical="center"/>
    </xf>
    <xf numFmtId="0" fontId="37" fillId="0" borderId="44" xfId="0" applyFont="1" applyBorder="1" applyAlignment="1">
      <alignment vertical="center" wrapText="1"/>
    </xf>
    <xf numFmtId="0" fontId="37" fillId="0" borderId="56" xfId="0" applyFont="1" applyBorder="1" applyAlignment="1">
      <alignment vertical="center" wrapText="1"/>
    </xf>
    <xf numFmtId="0" fontId="37" fillId="0" borderId="45" xfId="0" applyFont="1" applyBorder="1" applyAlignment="1">
      <alignment vertical="center" wrapText="1"/>
    </xf>
    <xf numFmtId="0" fontId="38" fillId="0" borderId="44" xfId="0" applyFont="1" applyBorder="1" applyAlignment="1">
      <alignment vertical="top" wrapText="1"/>
    </xf>
    <xf numFmtId="0" fontId="38" fillId="0" borderId="56" xfId="0" applyFont="1" applyBorder="1" applyAlignment="1">
      <alignment vertical="top" wrapText="1"/>
    </xf>
    <xf numFmtId="0" fontId="38" fillId="0" borderId="45" xfId="0" applyFont="1" applyBorder="1" applyAlignment="1">
      <alignment vertical="top" wrapText="1"/>
    </xf>
    <xf numFmtId="0" fontId="37" fillId="0" borderId="44" xfId="0" applyFont="1" applyBorder="1" applyAlignment="1">
      <alignment vertical="top" wrapText="1"/>
    </xf>
    <xf numFmtId="0" fontId="37" fillId="0" borderId="56" xfId="0" applyFont="1" applyBorder="1" applyAlignment="1">
      <alignment vertical="top" wrapText="1"/>
    </xf>
    <xf numFmtId="0" fontId="37" fillId="0" borderId="45" xfId="0" applyFont="1" applyBorder="1" applyAlignment="1">
      <alignment vertical="top" wrapText="1"/>
    </xf>
    <xf numFmtId="0" fontId="37" fillId="7" borderId="44" xfId="0" applyFont="1" applyFill="1" applyBorder="1" applyAlignment="1">
      <alignment vertical="center"/>
    </xf>
    <xf numFmtId="0" fontId="37" fillId="7" borderId="56" xfId="0" applyFont="1" applyFill="1" applyBorder="1" applyAlignment="1">
      <alignment vertical="center"/>
    </xf>
    <xf numFmtId="0" fontId="37" fillId="7" borderId="45" xfId="0" applyFont="1" applyFill="1" applyBorder="1" applyAlignment="1">
      <alignment vertical="center"/>
    </xf>
    <xf numFmtId="0" fontId="44" fillId="12" borderId="44" xfId="0" applyFont="1" applyFill="1" applyBorder="1" applyAlignment="1">
      <alignment vertical="center" wrapText="1"/>
    </xf>
    <xf numFmtId="0" fontId="44" fillId="12" borderId="56" xfId="0" applyFont="1" applyFill="1" applyBorder="1" applyAlignment="1">
      <alignment vertical="center" wrapText="1"/>
    </xf>
    <xf numFmtId="0" fontId="44" fillId="12" borderId="45" xfId="0" applyFont="1" applyFill="1" applyBorder="1" applyAlignment="1">
      <alignment vertical="center" wrapText="1"/>
    </xf>
    <xf numFmtId="0" fontId="40" fillId="0" borderId="64" xfId="0" applyFont="1" applyBorder="1" applyAlignment="1">
      <alignment vertical="center" wrapText="1"/>
    </xf>
    <xf numFmtId="0" fontId="40" fillId="0" borderId="64" xfId="0" applyFont="1" applyBorder="1" applyAlignment="1">
      <alignment vertical="center"/>
    </xf>
    <xf numFmtId="0" fontId="0" fillId="0" borderId="62" xfId="0" applyBorder="1" applyAlignment="1">
      <alignment vertical="center"/>
    </xf>
    <xf numFmtId="0" fontId="40" fillId="0" borderId="60" xfId="0" applyFont="1" applyBorder="1" applyAlignment="1">
      <alignment vertical="center"/>
    </xf>
    <xf numFmtId="0" fontId="0" fillId="0" borderId="61" xfId="0" applyBorder="1" applyAlignment="1">
      <alignment vertical="center"/>
    </xf>
    <xf numFmtId="0" fontId="0" fillId="0" borderId="63" xfId="0" applyBorder="1" applyAlignment="1">
      <alignment vertical="center" wrapText="1"/>
    </xf>
    <xf numFmtId="0" fontId="43" fillId="0" borderId="36" xfId="0" applyFont="1" applyBorder="1" applyAlignment="1">
      <alignment wrapText="1"/>
    </xf>
    <xf numFmtId="0" fontId="43" fillId="0" borderId="26" xfId="0" applyFont="1" applyBorder="1" applyAlignment="1">
      <alignment wrapText="1"/>
    </xf>
    <xf numFmtId="0" fontId="43" fillId="0" borderId="47" xfId="0" applyFont="1" applyBorder="1" applyAlignment="1">
      <alignment wrapText="1"/>
    </xf>
    <xf numFmtId="0" fontId="43" fillId="0" borderId="62" xfId="0" applyFont="1" applyBorder="1" applyAlignment="1"/>
    <xf numFmtId="0" fontId="47" fillId="14" borderId="7" xfId="0" applyFont="1" applyFill="1" applyBorder="1" applyAlignment="1"/>
    <xf numFmtId="0" fontId="0" fillId="14" borderId="6" xfId="0" applyFill="1" applyBorder="1" applyAlignment="1"/>
    <xf numFmtId="0" fontId="0" fillId="14" borderId="32" xfId="0" applyFill="1" applyBorder="1" applyAlignment="1"/>
    <xf numFmtId="0" fontId="0" fillId="0" borderId="63" xfId="0" applyBorder="1" applyAlignment="1">
      <alignment wrapText="1"/>
    </xf>
    <xf numFmtId="0" fontId="43" fillId="0" borderId="62" xfId="0" applyFont="1" applyBorder="1" applyAlignment="1">
      <alignment vertical="center"/>
    </xf>
    <xf numFmtId="0" fontId="43" fillId="0" borderId="63" xfId="0" applyFont="1" applyBorder="1" applyAlignment="1">
      <alignment vertical="center"/>
    </xf>
    <xf numFmtId="0" fontId="43" fillId="0" borderId="26" xfId="0" applyFont="1" applyBorder="1" applyAlignment="1"/>
    <xf numFmtId="0" fontId="43" fillId="0" borderId="47" xfId="0" applyFont="1" applyBorder="1" applyAlignment="1"/>
    <xf numFmtId="0" fontId="40" fillId="0" borderId="44" xfId="0" applyFont="1" applyBorder="1" applyAlignment="1">
      <alignment vertical="center" wrapText="1"/>
    </xf>
    <xf numFmtId="0" fontId="40" fillId="0" borderId="56" xfId="0" applyFont="1" applyBorder="1" applyAlignment="1">
      <alignment vertical="center" wrapText="1"/>
    </xf>
    <xf numFmtId="0" fontId="40" fillId="0" borderId="45" xfId="0" applyFont="1" applyBorder="1" applyAlignment="1">
      <alignment vertical="center" wrapText="1"/>
    </xf>
    <xf numFmtId="0" fontId="38" fillId="7" borderId="44" xfId="0" applyFont="1" applyFill="1" applyBorder="1" applyAlignment="1">
      <alignment horizontal="center" vertical="center"/>
    </xf>
    <xf numFmtId="0" fontId="38" fillId="7" borderId="56" xfId="0" applyFont="1" applyFill="1" applyBorder="1" applyAlignment="1">
      <alignment horizontal="center" vertical="center"/>
    </xf>
    <xf numFmtId="0" fontId="38" fillId="7" borderId="45" xfId="0" applyFont="1" applyFill="1" applyBorder="1" applyAlignment="1">
      <alignment horizontal="center" vertical="center"/>
    </xf>
    <xf numFmtId="0" fontId="27" fillId="0" borderId="44" xfId="0" applyFont="1" applyBorder="1" applyAlignment="1">
      <alignment vertical="center" wrapText="1"/>
    </xf>
    <xf numFmtId="0" fontId="27" fillId="0" borderId="45" xfId="0" applyFont="1" applyBorder="1" applyAlignment="1">
      <alignment vertical="center" wrapText="1"/>
    </xf>
    <xf numFmtId="0" fontId="38" fillId="10" borderId="44" xfId="0" applyFont="1" applyFill="1" applyBorder="1" applyAlignment="1">
      <alignment horizontal="center" vertical="center"/>
    </xf>
    <xf numFmtId="0" fontId="38" fillId="10" borderId="56" xfId="0" applyFont="1" applyFill="1" applyBorder="1" applyAlignment="1">
      <alignment horizontal="center" vertical="center"/>
    </xf>
    <xf numFmtId="0" fontId="38" fillId="10" borderId="45" xfId="0" applyFont="1" applyFill="1" applyBorder="1" applyAlignment="1">
      <alignment horizontal="center" vertical="center"/>
    </xf>
    <xf numFmtId="0" fontId="38" fillId="8" borderId="44" xfId="0" applyFont="1" applyFill="1" applyBorder="1" applyAlignment="1">
      <alignment horizontal="center" vertical="center"/>
    </xf>
    <xf numFmtId="0" fontId="38" fillId="8" borderId="56" xfId="0" applyFont="1" applyFill="1" applyBorder="1" applyAlignment="1">
      <alignment horizontal="center" vertical="center"/>
    </xf>
    <xf numFmtId="0" fontId="38" fillId="8" borderId="45" xfId="0" applyFont="1" applyFill="1" applyBorder="1" applyAlignment="1">
      <alignment horizontal="center" vertical="center"/>
    </xf>
    <xf numFmtId="0" fontId="37" fillId="8" borderId="44" xfId="0" applyFont="1" applyFill="1" applyBorder="1" applyAlignment="1">
      <alignment vertical="center" wrapText="1"/>
    </xf>
    <xf numFmtId="0" fontId="37" fillId="8" borderId="56" xfId="0" applyFont="1" applyFill="1" applyBorder="1" applyAlignment="1">
      <alignment vertical="center" wrapText="1"/>
    </xf>
    <xf numFmtId="0" fontId="37" fillId="8" borderId="45" xfId="0" applyFont="1" applyFill="1" applyBorder="1" applyAlignment="1">
      <alignment vertical="center" wrapText="1"/>
    </xf>
    <xf numFmtId="0" fontId="38" fillId="11" borderId="44" xfId="0" applyFont="1" applyFill="1" applyBorder="1" applyAlignment="1">
      <alignment horizontal="center" vertical="center"/>
    </xf>
    <xf numFmtId="0" fontId="38" fillId="11" borderId="56" xfId="0" applyFont="1" applyFill="1" applyBorder="1" applyAlignment="1">
      <alignment horizontal="center" vertical="center"/>
    </xf>
    <xf numFmtId="0" fontId="38" fillId="11" borderId="45" xfId="0" applyFont="1" applyFill="1" applyBorder="1" applyAlignment="1">
      <alignment horizontal="center" vertical="center"/>
    </xf>
    <xf numFmtId="0" fontId="38" fillId="9" borderId="44" xfId="0" applyFont="1" applyFill="1" applyBorder="1" applyAlignment="1">
      <alignment horizontal="center" vertical="center"/>
    </xf>
    <xf numFmtId="0" fontId="38" fillId="9" borderId="45" xfId="0" applyFont="1" applyFill="1" applyBorder="1" applyAlignment="1">
      <alignment horizontal="center" vertical="center"/>
    </xf>
    <xf numFmtId="0" fontId="5" fillId="14" borderId="1" xfId="0" applyFont="1" applyFill="1" applyBorder="1" applyAlignment="1">
      <alignment horizontal="center"/>
    </xf>
    <xf numFmtId="0" fontId="38" fillId="9" borderId="56" xfId="0" applyFont="1" applyFill="1" applyBorder="1" applyAlignment="1">
      <alignment horizontal="center" vertical="center"/>
    </xf>
    <xf numFmtId="0" fontId="38" fillId="9" borderId="44" xfId="0" applyFont="1" applyFill="1" applyBorder="1" applyAlignment="1">
      <alignment vertical="center" wrapText="1"/>
    </xf>
    <xf numFmtId="0" fontId="38" fillId="9" borderId="56" xfId="0" applyFont="1" applyFill="1" applyBorder="1" applyAlignment="1">
      <alignment vertical="center" wrapText="1"/>
    </xf>
    <xf numFmtId="0" fontId="38" fillId="9" borderId="45" xfId="0" applyFont="1" applyFill="1" applyBorder="1" applyAlignment="1">
      <alignment vertical="center" wrapText="1"/>
    </xf>
    <xf numFmtId="0" fontId="34" fillId="14" borderId="1" xfId="0" applyFont="1" applyFill="1" applyBorder="1" applyAlignment="1">
      <alignment horizontal="center" wrapText="1"/>
    </xf>
    <xf numFmtId="0" fontId="49" fillId="15" borderId="8" xfId="0" applyFont="1" applyFill="1" applyBorder="1" applyAlignment="1">
      <alignment horizontal="center" wrapText="1"/>
    </xf>
    <xf numFmtId="0" fontId="0" fillId="15" borderId="9" xfId="0" applyFill="1" applyBorder="1" applyAlignment="1">
      <alignment horizontal="center" wrapText="1"/>
    </xf>
    <xf numFmtId="0" fontId="0" fillId="15" borderId="2" xfId="0" applyFill="1" applyBorder="1" applyAlignment="1">
      <alignment horizontal="center" wrapText="1"/>
    </xf>
    <xf numFmtId="0" fontId="0" fillId="0" borderId="58" xfId="0" applyBorder="1" applyAlignment="1"/>
    <xf numFmtId="0" fontId="12" fillId="0" borderId="6" xfId="0" applyFont="1" applyBorder="1" applyAlignment="1"/>
  </cellXfs>
  <cellStyles count="16">
    <cellStyle name="Hypertextové prepojenie" xfId="8" builtinId="8"/>
    <cellStyle name="Normálna" xfId="0" builtinId="0"/>
    <cellStyle name="Normálna 2" xfId="7"/>
    <cellStyle name="Normálna 3" xfId="6"/>
    <cellStyle name="Normálna 3 2" xfId="13"/>
    <cellStyle name="Normálna 4" xfId="9"/>
    <cellStyle name="Normálna 4 2" xfId="14"/>
    <cellStyle name="Normálna 5" xfId="10"/>
    <cellStyle name="Normálna 5 2" xfId="15"/>
    <cellStyle name="Normálna 6" xfId="11"/>
    <cellStyle name="normálne_Databazy_VVŠ_2006_ severská" xfId="3"/>
    <cellStyle name="normálne_OVT - Tab_16az23_sprava_VVS_2004" xfId="2"/>
    <cellStyle name="normálne_Viest 2" xfId="4"/>
    <cellStyle name="normálne_Výročná_správa_o_VŠ_2005_financie_databazy_po_kontrole_OFVŠ_PM" xfId="5"/>
    <cellStyle name="Percentá" xfId="1" builtinId="5"/>
    <cellStyle name="Percentá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portal.ukf.sk/kvalita/index.php?r=projekty/projekty/view&amp;id=2307"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4" workbookViewId="0">
      <selection activeCell="E14" sqref="E14"/>
    </sheetView>
  </sheetViews>
  <sheetFormatPr defaultRowHeight="15.75" x14ac:dyDescent="0.25"/>
  <sheetData>
    <row r="1" spans="1:9" ht="120.75" customHeight="1" x14ac:dyDescent="0.25">
      <c r="A1" s="576" t="s">
        <v>0</v>
      </c>
      <c r="B1" s="576"/>
      <c r="C1" s="576"/>
      <c r="D1" s="576"/>
      <c r="E1" s="576"/>
      <c r="F1" s="576"/>
      <c r="G1" s="576"/>
      <c r="H1" s="576"/>
      <c r="I1" s="576"/>
    </row>
    <row r="2" spans="1:9" ht="61.5" customHeight="1" x14ac:dyDescent="0.25">
      <c r="A2" s="576"/>
      <c r="B2" s="576"/>
      <c r="C2" s="576"/>
      <c r="D2" s="576"/>
      <c r="E2" s="576"/>
      <c r="F2" s="576"/>
      <c r="G2" s="576"/>
      <c r="H2" s="576"/>
      <c r="I2" s="576"/>
    </row>
    <row r="3" spans="1:9" ht="61.5" customHeight="1" x14ac:dyDescent="0.25">
      <c r="A3" s="576"/>
      <c r="B3" s="576"/>
      <c r="C3" s="576"/>
      <c r="D3" s="576"/>
      <c r="E3" s="576"/>
      <c r="F3" s="576"/>
      <c r="G3" s="576"/>
      <c r="H3" s="576"/>
      <c r="I3" s="576"/>
    </row>
    <row r="4" spans="1:9" ht="61.5" customHeight="1" x14ac:dyDescent="0.25"/>
    <row r="5" spans="1:9" ht="45.75" x14ac:dyDescent="0.65">
      <c r="A5" s="573" t="s">
        <v>1</v>
      </c>
      <c r="B5" s="573"/>
      <c r="C5" s="573"/>
      <c r="D5" s="573"/>
      <c r="E5" s="573"/>
      <c r="F5" s="573"/>
      <c r="G5" s="573"/>
      <c r="H5" s="573"/>
      <c r="I5" s="573"/>
    </row>
    <row r="6" spans="1:9" ht="30.75" x14ac:dyDescent="0.45">
      <c r="A6" s="574" t="s">
        <v>1835</v>
      </c>
      <c r="B6" s="575"/>
      <c r="C6" s="575"/>
      <c r="D6" s="575"/>
      <c r="E6" s="575"/>
      <c r="F6" s="575"/>
      <c r="G6" s="575"/>
      <c r="H6" s="575"/>
      <c r="I6" s="575"/>
    </row>
  </sheetData>
  <mergeCells count="3">
    <mergeCell ref="A5:I5"/>
    <mergeCell ref="A6:I6"/>
    <mergeCell ref="A1:I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0"/>
  <sheetViews>
    <sheetView workbookViewId="0">
      <selection activeCell="G6" sqref="G6"/>
    </sheetView>
  </sheetViews>
  <sheetFormatPr defaultRowHeight="15.75" x14ac:dyDescent="0.25"/>
  <cols>
    <col min="1" max="1" width="12.125" style="124" customWidth="1"/>
    <col min="2" max="2" width="26.625" style="124" customWidth="1"/>
    <col min="3" max="5" width="8" style="124" customWidth="1"/>
    <col min="6" max="6" width="22.5" style="124" customWidth="1"/>
    <col min="7" max="8" width="8" style="124" customWidth="1"/>
    <col min="9" max="9" width="7.75" style="124" customWidth="1"/>
    <col min="11" max="11" width="9.75" customWidth="1"/>
    <col min="257" max="257" width="12.125" customWidth="1"/>
    <col min="258" max="264" width="8" customWidth="1"/>
    <col min="265" max="265" width="7.75" customWidth="1"/>
    <col min="267" max="267" width="9.75" customWidth="1"/>
    <col min="513" max="513" width="12.125" customWidth="1"/>
    <col min="514" max="520" width="8" customWidth="1"/>
    <col min="521" max="521" width="7.75" customWidth="1"/>
    <col min="523" max="523" width="9.75" customWidth="1"/>
    <col min="769" max="769" width="12.125" customWidth="1"/>
    <col min="770" max="776" width="8" customWidth="1"/>
    <col min="777" max="777" width="7.75" customWidth="1"/>
    <col min="779" max="779" width="9.75" customWidth="1"/>
    <col min="1025" max="1025" width="12.125" customWidth="1"/>
    <col min="1026" max="1032" width="8" customWidth="1"/>
    <col min="1033" max="1033" width="7.75" customWidth="1"/>
    <col min="1035" max="1035" width="9.75" customWidth="1"/>
    <col min="1281" max="1281" width="12.125" customWidth="1"/>
    <col min="1282" max="1288" width="8" customWidth="1"/>
    <col min="1289" max="1289" width="7.75" customWidth="1"/>
    <col min="1291" max="1291" width="9.75" customWidth="1"/>
    <col min="1537" max="1537" width="12.125" customWidth="1"/>
    <col min="1538" max="1544" width="8" customWidth="1"/>
    <col min="1545" max="1545" width="7.75" customWidth="1"/>
    <col min="1547" max="1547" width="9.75" customWidth="1"/>
    <col min="1793" max="1793" width="12.125" customWidth="1"/>
    <col min="1794" max="1800" width="8" customWidth="1"/>
    <col min="1801" max="1801" width="7.75" customWidth="1"/>
    <col min="1803" max="1803" width="9.75" customWidth="1"/>
    <col min="2049" max="2049" width="12.125" customWidth="1"/>
    <col min="2050" max="2056" width="8" customWidth="1"/>
    <col min="2057" max="2057" width="7.75" customWidth="1"/>
    <col min="2059" max="2059" width="9.75" customWidth="1"/>
    <col min="2305" max="2305" width="12.125" customWidth="1"/>
    <col min="2306" max="2312" width="8" customWidth="1"/>
    <col min="2313" max="2313" width="7.75" customWidth="1"/>
    <col min="2315" max="2315" width="9.75" customWidth="1"/>
    <col min="2561" max="2561" width="12.125" customWidth="1"/>
    <col min="2562" max="2568" width="8" customWidth="1"/>
    <col min="2569" max="2569" width="7.75" customWidth="1"/>
    <col min="2571" max="2571" width="9.75" customWidth="1"/>
    <col min="2817" max="2817" width="12.125" customWidth="1"/>
    <col min="2818" max="2824" width="8" customWidth="1"/>
    <col min="2825" max="2825" width="7.75" customWidth="1"/>
    <col min="2827" max="2827" width="9.75" customWidth="1"/>
    <col min="3073" max="3073" width="12.125" customWidth="1"/>
    <col min="3074" max="3080" width="8" customWidth="1"/>
    <col min="3081" max="3081" width="7.75" customWidth="1"/>
    <col min="3083" max="3083" width="9.75" customWidth="1"/>
    <col min="3329" max="3329" width="12.125" customWidth="1"/>
    <col min="3330" max="3336" width="8" customWidth="1"/>
    <col min="3337" max="3337" width="7.75" customWidth="1"/>
    <col min="3339" max="3339" width="9.75" customWidth="1"/>
    <col min="3585" max="3585" width="12.125" customWidth="1"/>
    <col min="3586" max="3592" width="8" customWidth="1"/>
    <col min="3593" max="3593" width="7.75" customWidth="1"/>
    <col min="3595" max="3595" width="9.75" customWidth="1"/>
    <col min="3841" max="3841" width="12.125" customWidth="1"/>
    <col min="3842" max="3848" width="8" customWidth="1"/>
    <col min="3849" max="3849" width="7.75" customWidth="1"/>
    <col min="3851" max="3851" width="9.75" customWidth="1"/>
    <col min="4097" max="4097" width="12.125" customWidth="1"/>
    <col min="4098" max="4104" width="8" customWidth="1"/>
    <col min="4105" max="4105" width="7.75" customWidth="1"/>
    <col min="4107" max="4107" width="9.75" customWidth="1"/>
    <col min="4353" max="4353" width="12.125" customWidth="1"/>
    <col min="4354" max="4360" width="8" customWidth="1"/>
    <col min="4361" max="4361" width="7.75" customWidth="1"/>
    <col min="4363" max="4363" width="9.75" customWidth="1"/>
    <col min="4609" max="4609" width="12.125" customWidth="1"/>
    <col min="4610" max="4616" width="8" customWidth="1"/>
    <col min="4617" max="4617" width="7.75" customWidth="1"/>
    <col min="4619" max="4619" width="9.75" customWidth="1"/>
    <col min="4865" max="4865" width="12.125" customWidth="1"/>
    <col min="4866" max="4872" width="8" customWidth="1"/>
    <col min="4873" max="4873" width="7.75" customWidth="1"/>
    <col min="4875" max="4875" width="9.75" customWidth="1"/>
    <col min="5121" max="5121" width="12.125" customWidth="1"/>
    <col min="5122" max="5128" width="8" customWidth="1"/>
    <col min="5129" max="5129" width="7.75" customWidth="1"/>
    <col min="5131" max="5131" width="9.75" customWidth="1"/>
    <col min="5377" max="5377" width="12.125" customWidth="1"/>
    <col min="5378" max="5384" width="8" customWidth="1"/>
    <col min="5385" max="5385" width="7.75" customWidth="1"/>
    <col min="5387" max="5387" width="9.75" customWidth="1"/>
    <col min="5633" max="5633" width="12.125" customWidth="1"/>
    <col min="5634" max="5640" width="8" customWidth="1"/>
    <col min="5641" max="5641" width="7.75" customWidth="1"/>
    <col min="5643" max="5643" width="9.75" customWidth="1"/>
    <col min="5889" max="5889" width="12.125" customWidth="1"/>
    <col min="5890" max="5896" width="8" customWidth="1"/>
    <col min="5897" max="5897" width="7.75" customWidth="1"/>
    <col min="5899" max="5899" width="9.75" customWidth="1"/>
    <col min="6145" max="6145" width="12.125" customWidth="1"/>
    <col min="6146" max="6152" width="8" customWidth="1"/>
    <col min="6153" max="6153" width="7.75" customWidth="1"/>
    <col min="6155" max="6155" width="9.75" customWidth="1"/>
    <col min="6401" max="6401" width="12.125" customWidth="1"/>
    <col min="6402" max="6408" width="8" customWidth="1"/>
    <col min="6409" max="6409" width="7.75" customWidth="1"/>
    <col min="6411" max="6411" width="9.75" customWidth="1"/>
    <col min="6657" max="6657" width="12.125" customWidth="1"/>
    <col min="6658" max="6664" width="8" customWidth="1"/>
    <col min="6665" max="6665" width="7.75" customWidth="1"/>
    <col min="6667" max="6667" width="9.75" customWidth="1"/>
    <col min="6913" max="6913" width="12.125" customWidth="1"/>
    <col min="6914" max="6920" width="8" customWidth="1"/>
    <col min="6921" max="6921" width="7.75" customWidth="1"/>
    <col min="6923" max="6923" width="9.75" customWidth="1"/>
    <col min="7169" max="7169" width="12.125" customWidth="1"/>
    <col min="7170" max="7176" width="8" customWidth="1"/>
    <col min="7177" max="7177" width="7.75" customWidth="1"/>
    <col min="7179" max="7179" width="9.75" customWidth="1"/>
    <col min="7425" max="7425" width="12.125" customWidth="1"/>
    <col min="7426" max="7432" width="8" customWidth="1"/>
    <col min="7433" max="7433" width="7.75" customWidth="1"/>
    <col min="7435" max="7435" width="9.75" customWidth="1"/>
    <col min="7681" max="7681" width="12.125" customWidth="1"/>
    <col min="7682" max="7688" width="8" customWidth="1"/>
    <col min="7689" max="7689" width="7.75" customWidth="1"/>
    <col min="7691" max="7691" width="9.75" customWidth="1"/>
    <col min="7937" max="7937" width="12.125" customWidth="1"/>
    <col min="7938" max="7944" width="8" customWidth="1"/>
    <col min="7945" max="7945" width="7.75" customWidth="1"/>
    <col min="7947" max="7947" width="9.75" customWidth="1"/>
    <col min="8193" max="8193" width="12.125" customWidth="1"/>
    <col min="8194" max="8200" width="8" customWidth="1"/>
    <col min="8201" max="8201" width="7.75" customWidth="1"/>
    <col min="8203" max="8203" width="9.75" customWidth="1"/>
    <col min="8449" max="8449" width="12.125" customWidth="1"/>
    <col min="8450" max="8456" width="8" customWidth="1"/>
    <col min="8457" max="8457" width="7.75" customWidth="1"/>
    <col min="8459" max="8459" width="9.75" customWidth="1"/>
    <col min="8705" max="8705" width="12.125" customWidth="1"/>
    <col min="8706" max="8712" width="8" customWidth="1"/>
    <col min="8713" max="8713" width="7.75" customWidth="1"/>
    <col min="8715" max="8715" width="9.75" customWidth="1"/>
    <col min="8961" max="8961" width="12.125" customWidth="1"/>
    <col min="8962" max="8968" width="8" customWidth="1"/>
    <col min="8969" max="8969" width="7.75" customWidth="1"/>
    <col min="8971" max="8971" width="9.75" customWidth="1"/>
    <col min="9217" max="9217" width="12.125" customWidth="1"/>
    <col min="9218" max="9224" width="8" customWidth="1"/>
    <col min="9225" max="9225" width="7.75" customWidth="1"/>
    <col min="9227" max="9227" width="9.75" customWidth="1"/>
    <col min="9473" max="9473" width="12.125" customWidth="1"/>
    <col min="9474" max="9480" width="8" customWidth="1"/>
    <col min="9481" max="9481" width="7.75" customWidth="1"/>
    <col min="9483" max="9483" width="9.75" customWidth="1"/>
    <col min="9729" max="9729" width="12.125" customWidth="1"/>
    <col min="9730" max="9736" width="8" customWidth="1"/>
    <col min="9737" max="9737" width="7.75" customWidth="1"/>
    <col min="9739" max="9739" width="9.75" customWidth="1"/>
    <col min="9985" max="9985" width="12.125" customWidth="1"/>
    <col min="9986" max="9992" width="8" customWidth="1"/>
    <col min="9993" max="9993" width="7.75" customWidth="1"/>
    <col min="9995" max="9995" width="9.75" customWidth="1"/>
    <col min="10241" max="10241" width="12.125" customWidth="1"/>
    <col min="10242" max="10248" width="8" customWidth="1"/>
    <col min="10249" max="10249" width="7.75" customWidth="1"/>
    <col min="10251" max="10251" width="9.75" customWidth="1"/>
    <col min="10497" max="10497" width="12.125" customWidth="1"/>
    <col min="10498" max="10504" width="8" customWidth="1"/>
    <col min="10505" max="10505" width="7.75" customWidth="1"/>
    <col min="10507" max="10507" width="9.75" customWidth="1"/>
    <col min="10753" max="10753" width="12.125" customWidth="1"/>
    <col min="10754" max="10760" width="8" customWidth="1"/>
    <col min="10761" max="10761" width="7.75" customWidth="1"/>
    <col min="10763" max="10763" width="9.75" customWidth="1"/>
    <col min="11009" max="11009" width="12.125" customWidth="1"/>
    <col min="11010" max="11016" width="8" customWidth="1"/>
    <col min="11017" max="11017" width="7.75" customWidth="1"/>
    <col min="11019" max="11019" width="9.75" customWidth="1"/>
    <col min="11265" max="11265" width="12.125" customWidth="1"/>
    <col min="11266" max="11272" width="8" customWidth="1"/>
    <col min="11273" max="11273" width="7.75" customWidth="1"/>
    <col min="11275" max="11275" width="9.75" customWidth="1"/>
    <col min="11521" max="11521" width="12.125" customWidth="1"/>
    <col min="11522" max="11528" width="8" customWidth="1"/>
    <col min="11529" max="11529" width="7.75" customWidth="1"/>
    <col min="11531" max="11531" width="9.75" customWidth="1"/>
    <col min="11777" max="11777" width="12.125" customWidth="1"/>
    <col min="11778" max="11784" width="8" customWidth="1"/>
    <col min="11785" max="11785" width="7.75" customWidth="1"/>
    <col min="11787" max="11787" width="9.75" customWidth="1"/>
    <col min="12033" max="12033" width="12.125" customWidth="1"/>
    <col min="12034" max="12040" width="8" customWidth="1"/>
    <col min="12041" max="12041" width="7.75" customWidth="1"/>
    <col min="12043" max="12043" width="9.75" customWidth="1"/>
    <col min="12289" max="12289" width="12.125" customWidth="1"/>
    <col min="12290" max="12296" width="8" customWidth="1"/>
    <col min="12297" max="12297" width="7.75" customWidth="1"/>
    <col min="12299" max="12299" width="9.75" customWidth="1"/>
    <col min="12545" max="12545" width="12.125" customWidth="1"/>
    <col min="12546" max="12552" width="8" customWidth="1"/>
    <col min="12553" max="12553" width="7.75" customWidth="1"/>
    <col min="12555" max="12555" width="9.75" customWidth="1"/>
    <col min="12801" max="12801" width="12.125" customWidth="1"/>
    <col min="12802" max="12808" width="8" customWidth="1"/>
    <col min="12809" max="12809" width="7.75" customWidth="1"/>
    <col min="12811" max="12811" width="9.75" customWidth="1"/>
    <col min="13057" max="13057" width="12.125" customWidth="1"/>
    <col min="13058" max="13064" width="8" customWidth="1"/>
    <col min="13065" max="13065" width="7.75" customWidth="1"/>
    <col min="13067" max="13067" width="9.75" customWidth="1"/>
    <col min="13313" max="13313" width="12.125" customWidth="1"/>
    <col min="13314" max="13320" width="8" customWidth="1"/>
    <col min="13321" max="13321" width="7.75" customWidth="1"/>
    <col min="13323" max="13323" width="9.75" customWidth="1"/>
    <col min="13569" max="13569" width="12.125" customWidth="1"/>
    <col min="13570" max="13576" width="8" customWidth="1"/>
    <col min="13577" max="13577" width="7.75" customWidth="1"/>
    <col min="13579" max="13579" width="9.75" customWidth="1"/>
    <col min="13825" max="13825" width="12.125" customWidth="1"/>
    <col min="13826" max="13832" width="8" customWidth="1"/>
    <col min="13833" max="13833" width="7.75" customWidth="1"/>
    <col min="13835" max="13835" width="9.75" customWidth="1"/>
    <col min="14081" max="14081" width="12.125" customWidth="1"/>
    <col min="14082" max="14088" width="8" customWidth="1"/>
    <col min="14089" max="14089" width="7.75" customWidth="1"/>
    <col min="14091" max="14091" width="9.75" customWidth="1"/>
    <col min="14337" max="14337" width="12.125" customWidth="1"/>
    <col min="14338" max="14344" width="8" customWidth="1"/>
    <col min="14345" max="14345" width="7.75" customWidth="1"/>
    <col min="14347" max="14347" width="9.75" customWidth="1"/>
    <col min="14593" max="14593" width="12.125" customWidth="1"/>
    <col min="14594" max="14600" width="8" customWidth="1"/>
    <col min="14601" max="14601" width="7.75" customWidth="1"/>
    <col min="14603" max="14603" width="9.75" customWidth="1"/>
    <col min="14849" max="14849" width="12.125" customWidth="1"/>
    <col min="14850" max="14856" width="8" customWidth="1"/>
    <col min="14857" max="14857" width="7.75" customWidth="1"/>
    <col min="14859" max="14859" width="9.75" customWidth="1"/>
    <col min="15105" max="15105" width="12.125" customWidth="1"/>
    <col min="15106" max="15112" width="8" customWidth="1"/>
    <col min="15113" max="15113" width="7.75" customWidth="1"/>
    <col min="15115" max="15115" width="9.75" customWidth="1"/>
    <col min="15361" max="15361" width="12.125" customWidth="1"/>
    <col min="15362" max="15368" width="8" customWidth="1"/>
    <col min="15369" max="15369" width="7.75" customWidth="1"/>
    <col min="15371" max="15371" width="9.75" customWidth="1"/>
    <col min="15617" max="15617" width="12.125" customWidth="1"/>
    <col min="15618" max="15624" width="8" customWidth="1"/>
    <col min="15625" max="15625" width="7.75" customWidth="1"/>
    <col min="15627" max="15627" width="9.75" customWidth="1"/>
    <col min="15873" max="15873" width="12.125" customWidth="1"/>
    <col min="15874" max="15880" width="8" customWidth="1"/>
    <col min="15881" max="15881" width="7.75" customWidth="1"/>
    <col min="15883" max="15883" width="9.75" customWidth="1"/>
    <col min="16129" max="16129" width="12.125" customWidth="1"/>
    <col min="16130" max="16136" width="8" customWidth="1"/>
    <col min="16137" max="16137" width="7.75" customWidth="1"/>
    <col min="16139" max="16139" width="9.75" customWidth="1"/>
  </cols>
  <sheetData>
    <row r="1" spans="1:20" x14ac:dyDescent="0.25">
      <c r="A1" s="497" t="s">
        <v>2</v>
      </c>
      <c r="B1" s="145"/>
      <c r="C1" s="145"/>
      <c r="D1" s="145"/>
      <c r="E1" s="145"/>
      <c r="F1" s="145"/>
    </row>
    <row r="2" spans="1:20" ht="20.100000000000001" customHeight="1" x14ac:dyDescent="0.25">
      <c r="A2" s="144" t="s">
        <v>3</v>
      </c>
      <c r="B2" s="591" t="s">
        <v>4</v>
      </c>
      <c r="C2" s="591"/>
      <c r="D2" s="591"/>
      <c r="E2" s="591"/>
      <c r="F2" s="591"/>
      <c r="G2" s="126"/>
      <c r="H2" s="126"/>
      <c r="I2" s="125"/>
      <c r="J2" s="127"/>
      <c r="K2" s="127"/>
    </row>
    <row r="3" spans="1:20" ht="20.100000000000001" customHeight="1" x14ac:dyDescent="0.25">
      <c r="A3" s="144" t="s">
        <v>5</v>
      </c>
      <c r="B3" s="590" t="s">
        <v>6</v>
      </c>
      <c r="C3" s="590"/>
      <c r="D3" s="590"/>
      <c r="E3" s="590"/>
      <c r="F3" s="590"/>
      <c r="G3" s="125"/>
      <c r="H3" s="125"/>
      <c r="I3" s="125"/>
      <c r="J3" s="127"/>
      <c r="K3" s="127"/>
    </row>
    <row r="4" spans="1:20" ht="21" customHeight="1" x14ac:dyDescent="0.25">
      <c r="A4" s="144" t="s">
        <v>7</v>
      </c>
      <c r="B4" s="592" t="s">
        <v>8</v>
      </c>
      <c r="C4" s="592"/>
      <c r="D4" s="592"/>
      <c r="E4" s="592"/>
      <c r="F4" s="592"/>
    </row>
    <row r="5" spans="1:20" ht="34.5" customHeight="1" x14ac:dyDescent="0.25">
      <c r="A5" s="144" t="s">
        <v>9</v>
      </c>
      <c r="B5" s="579" t="s">
        <v>10</v>
      </c>
      <c r="C5" s="579"/>
      <c r="D5" s="579"/>
      <c r="E5" s="579"/>
      <c r="F5" s="579"/>
      <c r="G5" s="125"/>
      <c r="H5" s="125"/>
      <c r="I5" s="125"/>
      <c r="J5" s="127"/>
      <c r="K5" s="127"/>
    </row>
    <row r="6" spans="1:20" ht="21.75" customHeight="1" x14ac:dyDescent="0.25">
      <c r="A6" s="144" t="s">
        <v>11</v>
      </c>
      <c r="B6" s="590" t="s">
        <v>12</v>
      </c>
      <c r="C6" s="590"/>
      <c r="D6" s="590"/>
      <c r="E6" s="590"/>
      <c r="F6" s="590"/>
      <c r="G6" s="125"/>
      <c r="H6" s="125"/>
      <c r="I6" s="125"/>
      <c r="J6" s="127"/>
      <c r="K6" s="127"/>
    </row>
    <row r="7" spans="1:20" ht="20.100000000000001" customHeight="1" x14ac:dyDescent="0.25">
      <c r="A7" s="144" t="s">
        <v>13</v>
      </c>
      <c r="B7" s="590" t="s">
        <v>14</v>
      </c>
      <c r="C7" s="590"/>
      <c r="D7" s="590"/>
      <c r="E7" s="590"/>
      <c r="F7" s="590"/>
      <c r="G7" s="125"/>
      <c r="H7" s="125"/>
      <c r="I7" s="125"/>
      <c r="J7" s="127"/>
      <c r="K7" s="127"/>
    </row>
    <row r="8" spans="1:20" ht="20.100000000000001" customHeight="1" x14ac:dyDescent="0.25">
      <c r="A8" s="144" t="s">
        <v>15</v>
      </c>
      <c r="B8" s="590" t="s">
        <v>16</v>
      </c>
      <c r="C8" s="590"/>
      <c r="D8" s="590"/>
      <c r="E8" s="590"/>
      <c r="F8" s="590"/>
      <c r="G8" s="125"/>
      <c r="H8" s="125"/>
      <c r="I8" s="125"/>
      <c r="J8" s="127"/>
      <c r="K8" s="127"/>
      <c r="L8" s="6"/>
      <c r="M8" s="6"/>
      <c r="N8" s="6"/>
    </row>
    <row r="9" spans="1:20" ht="33" customHeight="1" x14ac:dyDescent="0.25">
      <c r="A9" s="144" t="s">
        <v>17</v>
      </c>
      <c r="B9" s="579" t="s">
        <v>18</v>
      </c>
      <c r="C9" s="579"/>
      <c r="D9" s="579"/>
      <c r="E9" s="579"/>
      <c r="F9" s="579"/>
      <c r="G9" s="125"/>
      <c r="H9" s="125"/>
      <c r="I9" s="125"/>
      <c r="J9" s="127"/>
      <c r="K9" s="127"/>
      <c r="L9" s="6"/>
      <c r="M9" s="6"/>
      <c r="N9" s="6"/>
    </row>
    <row r="10" spans="1:20" ht="30.75" customHeight="1" x14ac:dyDescent="0.25">
      <c r="A10" s="144" t="s">
        <v>19</v>
      </c>
      <c r="B10" s="579" t="s">
        <v>20</v>
      </c>
      <c r="C10" s="579"/>
      <c r="D10" s="579"/>
      <c r="E10" s="579"/>
      <c r="F10" s="579"/>
      <c r="G10" s="125"/>
      <c r="H10" s="125"/>
      <c r="I10" s="125"/>
      <c r="J10" s="127"/>
      <c r="K10" s="127"/>
      <c r="L10" s="6"/>
      <c r="M10" s="6"/>
      <c r="N10" s="6"/>
    </row>
    <row r="11" spans="1:20" ht="20.100000000000001" customHeight="1" x14ac:dyDescent="0.25">
      <c r="A11" s="144" t="s">
        <v>21</v>
      </c>
      <c r="B11" s="590" t="s">
        <v>22</v>
      </c>
      <c r="C11" s="590"/>
      <c r="D11" s="590"/>
      <c r="E11" s="590"/>
      <c r="F11" s="590"/>
      <c r="G11" s="128"/>
      <c r="H11" s="128"/>
      <c r="I11" s="128"/>
      <c r="J11" s="128"/>
      <c r="K11" s="128"/>
      <c r="L11" s="6"/>
      <c r="M11" s="6"/>
      <c r="N11" s="6"/>
    </row>
    <row r="12" spans="1:20" ht="20.100000000000001" customHeight="1" x14ac:dyDescent="0.25">
      <c r="A12" s="144" t="s">
        <v>23</v>
      </c>
      <c r="B12" s="579" t="s">
        <v>24</v>
      </c>
      <c r="C12" s="579"/>
      <c r="D12" s="579"/>
      <c r="E12" s="579"/>
      <c r="F12" s="579"/>
      <c r="G12" s="128"/>
      <c r="H12" s="128"/>
      <c r="I12" s="128"/>
      <c r="J12" s="128"/>
      <c r="K12" s="128"/>
      <c r="L12" s="6"/>
      <c r="M12" s="6"/>
      <c r="N12" s="6"/>
    </row>
    <row r="13" spans="1:20" ht="18.75" customHeight="1" x14ac:dyDescent="0.25">
      <c r="A13" s="144" t="s">
        <v>25</v>
      </c>
      <c r="B13" s="586" t="s">
        <v>26</v>
      </c>
      <c r="C13" s="586"/>
      <c r="D13" s="586"/>
      <c r="E13" s="586"/>
      <c r="F13" s="586"/>
      <c r="G13" s="140"/>
      <c r="H13" s="140"/>
      <c r="I13" s="140"/>
      <c r="J13" s="127"/>
      <c r="K13" s="127"/>
      <c r="L13" s="6"/>
      <c r="M13" s="6"/>
      <c r="N13" s="6"/>
    </row>
    <row r="14" spans="1:20" ht="23.25" customHeight="1" x14ac:dyDescent="0.25">
      <c r="A14" s="144" t="s">
        <v>27</v>
      </c>
      <c r="B14" s="587" t="s">
        <v>28</v>
      </c>
      <c r="C14" s="587"/>
      <c r="D14" s="587"/>
      <c r="E14" s="587"/>
      <c r="F14" s="587"/>
      <c r="G14" s="129"/>
      <c r="H14" s="129"/>
      <c r="I14" s="129"/>
      <c r="J14" s="129"/>
      <c r="K14" s="129"/>
    </row>
    <row r="15" spans="1:20" ht="32.25" customHeight="1" x14ac:dyDescent="0.25">
      <c r="A15" s="144" t="s">
        <v>29</v>
      </c>
      <c r="B15" s="588" t="s">
        <v>30</v>
      </c>
      <c r="C15" s="588"/>
      <c r="D15" s="588"/>
      <c r="E15" s="588"/>
      <c r="F15" s="588"/>
      <c r="G15" s="130"/>
      <c r="H15" s="130"/>
      <c r="I15" s="130"/>
      <c r="J15" s="130"/>
      <c r="K15" s="130"/>
      <c r="L15" s="6"/>
      <c r="M15" s="6"/>
      <c r="N15" s="6"/>
    </row>
    <row r="16" spans="1:20" ht="33.75" customHeight="1" x14ac:dyDescent="0.25">
      <c r="A16" s="144" t="s">
        <v>31</v>
      </c>
      <c r="B16" s="589" t="s">
        <v>32</v>
      </c>
      <c r="C16" s="589"/>
      <c r="D16" s="589"/>
      <c r="E16" s="589"/>
      <c r="F16" s="589"/>
      <c r="G16" s="131"/>
      <c r="H16" s="131"/>
      <c r="I16" s="131"/>
      <c r="J16" s="131"/>
      <c r="K16" s="132"/>
      <c r="L16" s="132"/>
      <c r="M16" s="132"/>
      <c r="N16" s="132"/>
      <c r="O16" s="132"/>
      <c r="P16" s="132"/>
      <c r="Q16" s="132"/>
      <c r="R16" s="132"/>
      <c r="S16" s="132"/>
      <c r="T16" s="132"/>
    </row>
    <row r="17" spans="1:11" ht="22.5" customHeight="1" x14ac:dyDescent="0.25">
      <c r="A17" s="144" t="s">
        <v>33</v>
      </c>
      <c r="B17" s="580" t="s">
        <v>265</v>
      </c>
      <c r="C17" s="580"/>
      <c r="D17" s="580"/>
      <c r="E17" s="580"/>
      <c r="F17" s="580"/>
      <c r="G17" s="133"/>
      <c r="H17" s="133"/>
      <c r="I17" s="133"/>
      <c r="J17" s="133"/>
      <c r="K17" s="133"/>
    </row>
    <row r="18" spans="1:11" ht="20.100000000000001" customHeight="1" x14ac:dyDescent="0.25">
      <c r="A18" s="144" t="s">
        <v>34</v>
      </c>
      <c r="B18" s="580" t="s">
        <v>266</v>
      </c>
      <c r="C18" s="580"/>
      <c r="D18" s="580"/>
      <c r="E18" s="580"/>
      <c r="F18" s="580"/>
      <c r="G18" s="133"/>
      <c r="H18" s="133"/>
      <c r="I18" s="133"/>
      <c r="J18" s="134"/>
      <c r="K18" s="134"/>
    </row>
    <row r="19" spans="1:11" ht="24.75" customHeight="1" x14ac:dyDescent="0.25">
      <c r="A19" s="144" t="s">
        <v>35</v>
      </c>
      <c r="B19" s="581" t="s">
        <v>36</v>
      </c>
      <c r="C19" s="581"/>
      <c r="D19" s="581"/>
      <c r="E19" s="581"/>
      <c r="F19" s="581"/>
      <c r="G19" s="141"/>
      <c r="H19" s="141"/>
      <c r="I19" s="141"/>
      <c r="J19" s="135"/>
      <c r="K19" s="135"/>
    </row>
    <row r="20" spans="1:11" ht="31.5" customHeight="1" x14ac:dyDescent="0.25">
      <c r="A20" s="144" t="s">
        <v>37</v>
      </c>
      <c r="B20" s="582" t="s">
        <v>38</v>
      </c>
      <c r="C20" s="582"/>
      <c r="D20" s="582"/>
      <c r="E20" s="582"/>
      <c r="F20" s="582"/>
      <c r="G20" s="142"/>
      <c r="H20" s="142"/>
      <c r="I20" s="142"/>
      <c r="J20" s="136"/>
      <c r="K20" s="136"/>
    </row>
    <row r="21" spans="1:11" ht="21" customHeight="1" x14ac:dyDescent="0.25">
      <c r="A21" s="144" t="s">
        <v>39</v>
      </c>
      <c r="B21" s="581" t="s">
        <v>40</v>
      </c>
      <c r="C21" s="581"/>
      <c r="D21" s="581"/>
      <c r="E21" s="581"/>
      <c r="F21" s="581"/>
      <c r="G21" s="141"/>
      <c r="H21" s="141"/>
      <c r="I21" s="141"/>
      <c r="J21" s="135"/>
      <c r="K21" s="135"/>
    </row>
    <row r="22" spans="1:11" ht="22.5" customHeight="1" x14ac:dyDescent="0.25">
      <c r="A22" s="144" t="s">
        <v>41</v>
      </c>
      <c r="B22" s="581" t="s">
        <v>42</v>
      </c>
      <c r="C22" s="581"/>
      <c r="D22" s="581"/>
      <c r="E22" s="581"/>
      <c r="F22" s="581"/>
      <c r="G22" s="141"/>
      <c r="H22" s="141"/>
      <c r="I22" s="141"/>
      <c r="J22" s="135"/>
      <c r="K22" s="135"/>
    </row>
    <row r="23" spans="1:11" ht="20.100000000000001" customHeight="1" x14ac:dyDescent="0.25">
      <c r="A23" s="144" t="s">
        <v>43</v>
      </c>
      <c r="B23" s="584" t="s">
        <v>44</v>
      </c>
      <c r="C23" s="584"/>
      <c r="D23" s="584"/>
      <c r="E23" s="584"/>
      <c r="F23" s="584"/>
      <c r="G23" s="143"/>
      <c r="H23" s="143"/>
      <c r="I23" s="143"/>
      <c r="J23" s="137"/>
      <c r="K23" s="137"/>
    </row>
    <row r="24" spans="1:11" ht="20.100000000000001" customHeight="1" x14ac:dyDescent="0.25">
      <c r="A24" s="144" t="s">
        <v>45</v>
      </c>
      <c r="B24" s="585" t="s">
        <v>46</v>
      </c>
      <c r="C24" s="585"/>
      <c r="D24" s="585"/>
      <c r="E24" s="585"/>
      <c r="F24" s="585"/>
      <c r="G24" s="130"/>
      <c r="H24" s="130"/>
      <c r="I24" s="130"/>
      <c r="J24" s="138"/>
      <c r="K24" s="138"/>
    </row>
    <row r="25" spans="1:11" ht="20.100000000000001" customHeight="1" x14ac:dyDescent="0.25">
      <c r="A25" s="144" t="s">
        <v>47</v>
      </c>
      <c r="B25" s="583" t="s">
        <v>48</v>
      </c>
      <c r="C25" s="583"/>
      <c r="D25" s="583"/>
      <c r="E25" s="583"/>
      <c r="F25" s="583"/>
      <c r="G25" s="130"/>
      <c r="H25" s="130"/>
      <c r="I25" s="130"/>
      <c r="J25" s="138"/>
      <c r="K25" s="138"/>
    </row>
    <row r="26" spans="1:11" ht="34.5" customHeight="1" x14ac:dyDescent="0.25">
      <c r="A26" s="126" t="s">
        <v>252</v>
      </c>
      <c r="B26" s="577" t="s">
        <v>263</v>
      </c>
      <c r="C26" s="577"/>
      <c r="D26" s="577"/>
      <c r="E26" s="577"/>
      <c r="F26" s="577"/>
      <c r="G26" s="252"/>
    </row>
    <row r="27" spans="1:11" ht="15.75" customHeight="1" x14ac:dyDescent="0.25">
      <c r="A27" s="126" t="s">
        <v>1781</v>
      </c>
      <c r="B27" s="577" t="s">
        <v>1788</v>
      </c>
      <c r="C27" s="578"/>
      <c r="D27" s="578"/>
      <c r="E27" s="578"/>
      <c r="F27" s="578"/>
    </row>
    <row r="28" spans="1:11" x14ac:dyDescent="0.25">
      <c r="A28" s="126" t="s">
        <v>1782</v>
      </c>
      <c r="B28" s="441" t="s">
        <v>1789</v>
      </c>
    </row>
    <row r="29" spans="1:11" ht="30" customHeight="1" x14ac:dyDescent="0.25">
      <c r="A29" s="126" t="s">
        <v>1786</v>
      </c>
      <c r="B29" s="577" t="s">
        <v>1784</v>
      </c>
      <c r="C29" s="578"/>
      <c r="D29" s="578"/>
      <c r="E29" s="578"/>
      <c r="F29" s="578"/>
    </row>
    <row r="30" spans="1:11" x14ac:dyDescent="0.25">
      <c r="A30" s="126" t="s">
        <v>1787</v>
      </c>
      <c r="B30" s="441" t="s">
        <v>1783</v>
      </c>
    </row>
  </sheetData>
  <mergeCells count="27">
    <mergeCell ref="B2:F2"/>
    <mergeCell ref="B3:F3"/>
    <mergeCell ref="B4:F4"/>
    <mergeCell ref="B5:F5"/>
    <mergeCell ref="B6:F6"/>
    <mergeCell ref="B21:F21"/>
    <mergeCell ref="B7:F7"/>
    <mergeCell ref="B8:F8"/>
    <mergeCell ref="B9:F9"/>
    <mergeCell ref="B10:F10"/>
    <mergeCell ref="B11:F11"/>
    <mergeCell ref="B29:F29"/>
    <mergeCell ref="B27:F27"/>
    <mergeCell ref="B12:F12"/>
    <mergeCell ref="B17:F17"/>
    <mergeCell ref="B18:F18"/>
    <mergeCell ref="B19:F19"/>
    <mergeCell ref="B20:F20"/>
    <mergeCell ref="B26:F26"/>
    <mergeCell ref="B25:F25"/>
    <mergeCell ref="B23:F23"/>
    <mergeCell ref="B24:F24"/>
    <mergeCell ref="B13:F13"/>
    <mergeCell ref="B14:F14"/>
    <mergeCell ref="B15:F15"/>
    <mergeCell ref="B16:F16"/>
    <mergeCell ref="B22:F22"/>
  </mergeCells>
  <pageMargins left="0.7" right="0.7" top="0.75" bottom="0.75" header="0.3" footer="0.3"/>
  <pageSetup paperSize="9" scale="96"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view="pageBreakPreview" zoomScale="120" zoomScaleNormal="100" zoomScaleSheetLayoutView="120" workbookViewId="0">
      <selection sqref="A1:L1"/>
    </sheetView>
  </sheetViews>
  <sheetFormatPr defaultRowHeight="15.75" x14ac:dyDescent="0.25"/>
  <cols>
    <col min="1" max="1" width="15.125" customWidth="1"/>
    <col min="2" max="2" width="8.25" customWidth="1"/>
    <col min="3" max="3" width="10.625" customWidth="1"/>
    <col min="4" max="4" width="9" customWidth="1"/>
    <col min="5" max="5" width="8.125" customWidth="1"/>
    <col min="6" max="6" width="9.25" customWidth="1"/>
    <col min="7" max="7" width="9.625" customWidth="1"/>
    <col min="8" max="8" width="8.75" customWidth="1"/>
  </cols>
  <sheetData>
    <row r="1" spans="1:12" ht="21" thickBot="1" x14ac:dyDescent="0.35">
      <c r="A1" s="594" t="s">
        <v>49</v>
      </c>
      <c r="B1" s="594"/>
      <c r="C1" s="594"/>
      <c r="D1" s="594"/>
      <c r="E1" s="594"/>
      <c r="F1" s="594"/>
      <c r="G1" s="594"/>
      <c r="H1" s="594"/>
      <c r="I1" s="594"/>
      <c r="J1" s="594"/>
      <c r="K1" s="594"/>
      <c r="L1" s="594"/>
    </row>
    <row r="2" spans="1:12" ht="15.75" customHeight="1" x14ac:dyDescent="0.25">
      <c r="A2" s="595" t="s">
        <v>50</v>
      </c>
      <c r="B2" s="597" t="s">
        <v>51</v>
      </c>
      <c r="C2" s="599" t="s">
        <v>52</v>
      </c>
      <c r="D2" s="599"/>
      <c r="E2" s="599"/>
      <c r="F2" s="599"/>
      <c r="G2" s="599" t="s">
        <v>53</v>
      </c>
      <c r="H2" s="599"/>
      <c r="I2" s="599"/>
      <c r="J2" s="599"/>
      <c r="K2" s="600" t="s">
        <v>54</v>
      </c>
      <c r="L2" s="601"/>
    </row>
    <row r="3" spans="1:12" ht="16.5" thickBot="1" x14ac:dyDescent="0.3">
      <c r="A3" s="596"/>
      <c r="B3" s="598"/>
      <c r="C3" s="192" t="s">
        <v>55</v>
      </c>
      <c r="D3" s="192" t="s">
        <v>56</v>
      </c>
      <c r="E3" s="192" t="s">
        <v>57</v>
      </c>
      <c r="F3" s="192" t="s">
        <v>56</v>
      </c>
      <c r="G3" s="192" t="s">
        <v>55</v>
      </c>
      <c r="H3" s="192" t="s">
        <v>56</v>
      </c>
      <c r="I3" s="192" t="s">
        <v>57</v>
      </c>
      <c r="J3" s="192" t="s">
        <v>56</v>
      </c>
      <c r="K3" s="192" t="s">
        <v>58</v>
      </c>
      <c r="L3" s="193" t="s">
        <v>56</v>
      </c>
    </row>
    <row r="4" spans="1:12" ht="13.5" customHeight="1" x14ac:dyDescent="0.25">
      <c r="A4" s="262" t="s">
        <v>267</v>
      </c>
      <c r="B4" s="262">
        <v>1</v>
      </c>
      <c r="C4" s="263">
        <v>619</v>
      </c>
      <c r="D4" s="263">
        <v>314</v>
      </c>
      <c r="E4" s="263">
        <v>50</v>
      </c>
      <c r="F4" s="263">
        <v>27</v>
      </c>
      <c r="G4" s="263">
        <v>87</v>
      </c>
      <c r="H4" s="263">
        <v>12</v>
      </c>
      <c r="I4" s="263">
        <v>2</v>
      </c>
      <c r="J4" s="263">
        <v>1</v>
      </c>
      <c r="K4" s="264">
        <f>+C4+E4+G4+I4</f>
        <v>758</v>
      </c>
      <c r="L4" s="264">
        <f>+D4+F4+H4+J4</f>
        <v>354</v>
      </c>
    </row>
    <row r="5" spans="1:12" ht="13.5" customHeight="1" x14ac:dyDescent="0.25">
      <c r="A5" s="262"/>
      <c r="B5" s="262">
        <v>2</v>
      </c>
      <c r="C5" s="263">
        <v>313</v>
      </c>
      <c r="D5" s="263">
        <v>182</v>
      </c>
      <c r="E5" s="263">
        <v>15</v>
      </c>
      <c r="F5" s="263">
        <v>4</v>
      </c>
      <c r="G5" s="263">
        <v>15</v>
      </c>
      <c r="H5" s="263">
        <v>0</v>
      </c>
      <c r="I5" s="263">
        <v>1</v>
      </c>
      <c r="J5" s="263">
        <v>0</v>
      </c>
      <c r="K5" s="264">
        <f t="shared" ref="K5:L23" si="0">+C5+E5+G5+I5</f>
        <v>344</v>
      </c>
      <c r="L5" s="264">
        <f t="shared" si="0"/>
        <v>186</v>
      </c>
    </row>
    <row r="6" spans="1:12" ht="13.5" customHeight="1" x14ac:dyDescent="0.25">
      <c r="A6" s="262"/>
      <c r="B6" s="262">
        <v>3</v>
      </c>
      <c r="C6" s="263">
        <v>42</v>
      </c>
      <c r="D6" s="263">
        <v>25</v>
      </c>
      <c r="E6" s="263">
        <v>6</v>
      </c>
      <c r="F6" s="263">
        <v>3</v>
      </c>
      <c r="G6" s="263">
        <v>7</v>
      </c>
      <c r="H6" s="263">
        <v>5</v>
      </c>
      <c r="I6" s="263">
        <v>0</v>
      </c>
      <c r="J6" s="263">
        <v>0</v>
      </c>
      <c r="K6" s="264">
        <f t="shared" si="0"/>
        <v>55</v>
      </c>
      <c r="L6" s="264">
        <f t="shared" si="0"/>
        <v>33</v>
      </c>
    </row>
    <row r="7" spans="1:12" ht="13.5" customHeight="1" x14ac:dyDescent="0.25">
      <c r="A7" s="602" t="s">
        <v>268</v>
      </c>
      <c r="B7" s="602"/>
      <c r="C7" s="265">
        <f t="shared" ref="C7:J7" si="1">+SUBTOTAL(9,C4:C6)</f>
        <v>974</v>
      </c>
      <c r="D7" s="265">
        <f t="shared" si="1"/>
        <v>521</v>
      </c>
      <c r="E7" s="265">
        <f t="shared" si="1"/>
        <v>71</v>
      </c>
      <c r="F7" s="265">
        <f t="shared" si="1"/>
        <v>34</v>
      </c>
      <c r="G7" s="265">
        <f t="shared" si="1"/>
        <v>109</v>
      </c>
      <c r="H7" s="265">
        <f t="shared" si="1"/>
        <v>17</v>
      </c>
      <c r="I7" s="265">
        <f t="shared" si="1"/>
        <v>3</v>
      </c>
      <c r="J7" s="265">
        <f t="shared" si="1"/>
        <v>1</v>
      </c>
      <c r="K7" s="266">
        <f t="shared" si="0"/>
        <v>1157</v>
      </c>
      <c r="L7" s="266">
        <f t="shared" si="0"/>
        <v>573</v>
      </c>
    </row>
    <row r="8" spans="1:12" ht="13.5" customHeight="1" x14ac:dyDescent="0.25">
      <c r="A8" s="267" t="s">
        <v>269</v>
      </c>
      <c r="B8" s="262">
        <v>1</v>
      </c>
      <c r="C8" s="263">
        <v>555</v>
      </c>
      <c r="D8" s="263">
        <v>492</v>
      </c>
      <c r="E8" s="263">
        <v>44</v>
      </c>
      <c r="F8" s="263">
        <v>32</v>
      </c>
      <c r="G8" s="263">
        <v>143</v>
      </c>
      <c r="H8" s="263">
        <v>105</v>
      </c>
      <c r="I8" s="263">
        <v>1</v>
      </c>
      <c r="J8" s="263">
        <v>0</v>
      </c>
      <c r="K8" s="264">
        <f t="shared" si="0"/>
        <v>743</v>
      </c>
      <c r="L8" s="264">
        <f t="shared" si="0"/>
        <v>629</v>
      </c>
    </row>
    <row r="9" spans="1:12" ht="13.5" customHeight="1" x14ac:dyDescent="0.25">
      <c r="A9" s="262"/>
      <c r="B9" s="262">
        <v>2</v>
      </c>
      <c r="C9" s="263">
        <v>154</v>
      </c>
      <c r="D9" s="263">
        <v>141</v>
      </c>
      <c r="E9" s="263">
        <v>6</v>
      </c>
      <c r="F9" s="263">
        <v>4</v>
      </c>
      <c r="G9" s="263">
        <v>28</v>
      </c>
      <c r="H9" s="263">
        <v>20</v>
      </c>
      <c r="I9" s="263">
        <v>0</v>
      </c>
      <c r="J9" s="263">
        <v>0</v>
      </c>
      <c r="K9" s="264">
        <f t="shared" si="0"/>
        <v>188</v>
      </c>
      <c r="L9" s="264">
        <f t="shared" si="0"/>
        <v>165</v>
      </c>
    </row>
    <row r="10" spans="1:12" ht="13.5" customHeight="1" x14ac:dyDescent="0.25">
      <c r="A10" s="262"/>
      <c r="B10" s="262">
        <v>3</v>
      </c>
      <c r="C10" s="263">
        <v>6</v>
      </c>
      <c r="D10" s="263">
        <v>3</v>
      </c>
      <c r="E10" s="263">
        <v>0</v>
      </c>
      <c r="F10" s="263">
        <v>0</v>
      </c>
      <c r="G10" s="263">
        <v>2</v>
      </c>
      <c r="H10" s="263">
        <v>1</v>
      </c>
      <c r="I10" s="263">
        <v>0</v>
      </c>
      <c r="J10" s="263">
        <v>0</v>
      </c>
      <c r="K10" s="264">
        <f t="shared" si="0"/>
        <v>8</v>
      </c>
      <c r="L10" s="264">
        <f t="shared" si="0"/>
        <v>4</v>
      </c>
    </row>
    <row r="11" spans="1:12" ht="13.5" customHeight="1" x14ac:dyDescent="0.25">
      <c r="A11" s="602" t="s">
        <v>270</v>
      </c>
      <c r="B11" s="602"/>
      <c r="C11" s="265">
        <f t="shared" ref="C11:J11" si="2">+SUBTOTAL(9,C8:C10)</f>
        <v>715</v>
      </c>
      <c r="D11" s="265">
        <f t="shared" si="2"/>
        <v>636</v>
      </c>
      <c r="E11" s="265">
        <f t="shared" si="2"/>
        <v>50</v>
      </c>
      <c r="F11" s="265">
        <f t="shared" si="2"/>
        <v>36</v>
      </c>
      <c r="G11" s="265">
        <f t="shared" si="2"/>
        <v>173</v>
      </c>
      <c r="H11" s="265">
        <f t="shared" si="2"/>
        <v>126</v>
      </c>
      <c r="I11" s="265">
        <f t="shared" si="2"/>
        <v>1</v>
      </c>
      <c r="J11" s="265">
        <f t="shared" si="2"/>
        <v>0</v>
      </c>
      <c r="K11" s="266">
        <f t="shared" si="0"/>
        <v>939</v>
      </c>
      <c r="L11" s="266">
        <f t="shared" si="0"/>
        <v>798</v>
      </c>
    </row>
    <row r="12" spans="1:12" ht="13.5" customHeight="1" x14ac:dyDescent="0.25">
      <c r="A12" s="267" t="s">
        <v>271</v>
      </c>
      <c r="B12" s="262">
        <v>1</v>
      </c>
      <c r="C12" s="263">
        <v>281</v>
      </c>
      <c r="D12" s="263">
        <v>226</v>
      </c>
      <c r="E12" s="263">
        <v>19</v>
      </c>
      <c r="F12" s="263">
        <v>10</v>
      </c>
      <c r="G12" s="263">
        <v>0</v>
      </c>
      <c r="H12" s="263">
        <v>0</v>
      </c>
      <c r="I12" s="263">
        <v>0</v>
      </c>
      <c r="J12" s="263">
        <v>0</v>
      </c>
      <c r="K12" s="264">
        <f t="shared" si="0"/>
        <v>300</v>
      </c>
      <c r="L12" s="264">
        <f t="shared" si="0"/>
        <v>236</v>
      </c>
    </row>
    <row r="13" spans="1:12" x14ac:dyDescent="0.25">
      <c r="A13" s="262"/>
      <c r="B13" s="262">
        <v>2</v>
      </c>
      <c r="C13" s="263">
        <v>183</v>
      </c>
      <c r="D13" s="263">
        <v>158</v>
      </c>
      <c r="E13" s="263">
        <v>4</v>
      </c>
      <c r="F13" s="263">
        <v>3</v>
      </c>
      <c r="G13" s="263">
        <v>13</v>
      </c>
      <c r="H13" s="263">
        <v>13</v>
      </c>
      <c r="I13" s="263">
        <v>0</v>
      </c>
      <c r="J13" s="263">
        <v>0</v>
      </c>
      <c r="K13" s="264">
        <v>0</v>
      </c>
      <c r="L13" s="264">
        <f t="shared" si="0"/>
        <v>174</v>
      </c>
    </row>
    <row r="14" spans="1:12" x14ac:dyDescent="0.25">
      <c r="A14" s="262"/>
      <c r="B14" s="262">
        <v>3</v>
      </c>
      <c r="C14" s="263">
        <v>6</v>
      </c>
      <c r="D14" s="263">
        <v>1</v>
      </c>
      <c r="E14" s="263">
        <v>0</v>
      </c>
      <c r="F14" s="263">
        <v>0</v>
      </c>
      <c r="G14" s="263">
        <v>1</v>
      </c>
      <c r="H14" s="263">
        <v>1</v>
      </c>
      <c r="I14" s="263">
        <v>0</v>
      </c>
      <c r="J14" s="263">
        <v>0</v>
      </c>
      <c r="K14" s="264">
        <f t="shared" si="0"/>
        <v>7</v>
      </c>
      <c r="L14" s="264">
        <f t="shared" si="0"/>
        <v>2</v>
      </c>
    </row>
    <row r="15" spans="1:12" x14ac:dyDescent="0.25">
      <c r="A15" s="602" t="s">
        <v>272</v>
      </c>
      <c r="B15" s="602"/>
      <c r="C15" s="265">
        <f t="shared" ref="C15:J15" si="3">+SUBTOTAL(9,C12:C14)</f>
        <v>470</v>
      </c>
      <c r="D15" s="265">
        <f t="shared" si="3"/>
        <v>385</v>
      </c>
      <c r="E15" s="265">
        <f t="shared" si="3"/>
        <v>23</v>
      </c>
      <c r="F15" s="265">
        <f t="shared" si="3"/>
        <v>13</v>
      </c>
      <c r="G15" s="265">
        <f t="shared" si="3"/>
        <v>14</v>
      </c>
      <c r="H15" s="265">
        <f t="shared" si="3"/>
        <v>14</v>
      </c>
      <c r="I15" s="265">
        <f t="shared" si="3"/>
        <v>0</v>
      </c>
      <c r="J15" s="265">
        <f t="shared" si="3"/>
        <v>0</v>
      </c>
      <c r="K15" s="266">
        <f t="shared" si="0"/>
        <v>507</v>
      </c>
      <c r="L15" s="266">
        <f t="shared" si="0"/>
        <v>412</v>
      </c>
    </row>
    <row r="16" spans="1:12" x14ac:dyDescent="0.25">
      <c r="A16" s="267" t="s">
        <v>273</v>
      </c>
      <c r="B16" s="262">
        <v>1</v>
      </c>
      <c r="C16" s="263">
        <v>900</v>
      </c>
      <c r="D16" s="263">
        <v>688</v>
      </c>
      <c r="E16" s="263">
        <v>179</v>
      </c>
      <c r="F16" s="263">
        <v>130</v>
      </c>
      <c r="G16" s="263">
        <v>343</v>
      </c>
      <c r="H16" s="263">
        <v>240</v>
      </c>
      <c r="I16" s="263">
        <v>11</v>
      </c>
      <c r="J16" s="263">
        <v>10</v>
      </c>
      <c r="K16" s="264">
        <f t="shared" si="0"/>
        <v>1433</v>
      </c>
      <c r="L16" s="264">
        <f t="shared" si="0"/>
        <v>1068</v>
      </c>
    </row>
    <row r="17" spans="1:12" x14ac:dyDescent="0.25">
      <c r="A17" s="262"/>
      <c r="B17" s="262">
        <v>2</v>
      </c>
      <c r="C17" s="263">
        <v>450</v>
      </c>
      <c r="D17" s="263">
        <v>358</v>
      </c>
      <c r="E17" s="263">
        <v>27</v>
      </c>
      <c r="F17" s="263">
        <v>21</v>
      </c>
      <c r="G17" s="263">
        <v>151</v>
      </c>
      <c r="H17" s="263">
        <v>117</v>
      </c>
      <c r="I17" s="263">
        <v>2</v>
      </c>
      <c r="J17" s="263">
        <v>0</v>
      </c>
      <c r="K17" s="264">
        <v>0</v>
      </c>
      <c r="L17" s="264">
        <f t="shared" si="0"/>
        <v>496</v>
      </c>
    </row>
    <row r="18" spans="1:12" x14ac:dyDescent="0.25">
      <c r="A18" s="262"/>
      <c r="B18" s="262">
        <v>3</v>
      </c>
      <c r="C18" s="263">
        <v>54</v>
      </c>
      <c r="D18" s="263">
        <v>28</v>
      </c>
      <c r="E18" s="263">
        <v>3</v>
      </c>
      <c r="F18" s="263">
        <v>2</v>
      </c>
      <c r="G18" s="263">
        <v>27</v>
      </c>
      <c r="H18" s="263">
        <v>18</v>
      </c>
      <c r="I18" s="263">
        <v>7</v>
      </c>
      <c r="J18" s="263">
        <v>5</v>
      </c>
      <c r="K18" s="264">
        <f t="shared" si="0"/>
        <v>91</v>
      </c>
      <c r="L18" s="264">
        <f t="shared" si="0"/>
        <v>53</v>
      </c>
    </row>
    <row r="19" spans="1:12" x14ac:dyDescent="0.25">
      <c r="A19" s="602" t="s">
        <v>274</v>
      </c>
      <c r="B19" s="602"/>
      <c r="C19" s="265">
        <f t="shared" ref="C19:J19" si="4">+SUBTOTAL(9,C16:C18)</f>
        <v>1404</v>
      </c>
      <c r="D19" s="265">
        <f t="shared" si="4"/>
        <v>1074</v>
      </c>
      <c r="E19" s="265">
        <f t="shared" si="4"/>
        <v>209</v>
      </c>
      <c r="F19" s="265">
        <f t="shared" si="4"/>
        <v>153</v>
      </c>
      <c r="G19" s="265">
        <f t="shared" si="4"/>
        <v>521</v>
      </c>
      <c r="H19" s="265">
        <f t="shared" si="4"/>
        <v>375</v>
      </c>
      <c r="I19" s="265">
        <f t="shared" si="4"/>
        <v>20</v>
      </c>
      <c r="J19" s="265">
        <f t="shared" si="4"/>
        <v>15</v>
      </c>
      <c r="K19" s="266">
        <f t="shared" si="0"/>
        <v>2154</v>
      </c>
      <c r="L19" s="266">
        <f t="shared" si="0"/>
        <v>1617</v>
      </c>
    </row>
    <row r="20" spans="1:12" x14ac:dyDescent="0.25">
      <c r="A20" s="267" t="s">
        <v>275</v>
      </c>
      <c r="B20" s="262">
        <v>1</v>
      </c>
      <c r="C20" s="263">
        <v>1000</v>
      </c>
      <c r="D20" s="263">
        <v>726</v>
      </c>
      <c r="E20" s="263">
        <v>68</v>
      </c>
      <c r="F20" s="263">
        <v>48</v>
      </c>
      <c r="G20" s="263">
        <v>431</v>
      </c>
      <c r="H20" s="263">
        <v>382</v>
      </c>
      <c r="I20" s="263">
        <v>3</v>
      </c>
      <c r="J20" s="263">
        <v>3</v>
      </c>
      <c r="K20" s="264">
        <f t="shared" si="0"/>
        <v>1502</v>
      </c>
      <c r="L20" s="264">
        <f t="shared" si="0"/>
        <v>1159</v>
      </c>
    </row>
    <row r="21" spans="1:12" x14ac:dyDescent="0.25">
      <c r="A21" s="262"/>
      <c r="B21" s="262">
        <v>2</v>
      </c>
      <c r="C21" s="263">
        <v>411</v>
      </c>
      <c r="D21" s="263">
        <v>328</v>
      </c>
      <c r="E21" s="263">
        <v>17</v>
      </c>
      <c r="F21" s="263">
        <v>15</v>
      </c>
      <c r="G21" s="263">
        <v>129</v>
      </c>
      <c r="H21" s="263">
        <v>123</v>
      </c>
      <c r="I21" s="263">
        <v>1</v>
      </c>
      <c r="J21" s="263">
        <v>1</v>
      </c>
      <c r="K21" s="264">
        <v>0</v>
      </c>
      <c r="L21" s="264">
        <f t="shared" si="0"/>
        <v>467</v>
      </c>
    </row>
    <row r="22" spans="1:12" x14ac:dyDescent="0.25">
      <c r="A22" s="262"/>
      <c r="B22" s="262">
        <v>3</v>
      </c>
      <c r="C22" s="263">
        <v>20</v>
      </c>
      <c r="D22" s="263">
        <v>15</v>
      </c>
      <c r="E22" s="263">
        <v>0</v>
      </c>
      <c r="F22" s="263">
        <v>0</v>
      </c>
      <c r="G22" s="263">
        <v>23</v>
      </c>
      <c r="H22" s="263">
        <v>16</v>
      </c>
      <c r="I22" s="263">
        <v>4</v>
      </c>
      <c r="J22" s="263">
        <v>2</v>
      </c>
      <c r="K22" s="264">
        <f t="shared" si="0"/>
        <v>47</v>
      </c>
      <c r="L22" s="264">
        <f t="shared" si="0"/>
        <v>33</v>
      </c>
    </row>
    <row r="23" spans="1:12" x14ac:dyDescent="0.25">
      <c r="A23" s="602" t="s">
        <v>276</v>
      </c>
      <c r="B23" s="602"/>
      <c r="C23" s="265">
        <f t="shared" ref="C23:J23" si="5">+SUBTOTAL(9,C20:C22)</f>
        <v>1431</v>
      </c>
      <c r="D23" s="265">
        <f t="shared" si="5"/>
        <v>1069</v>
      </c>
      <c r="E23" s="265">
        <f t="shared" si="5"/>
        <v>85</v>
      </c>
      <c r="F23" s="265">
        <f t="shared" si="5"/>
        <v>63</v>
      </c>
      <c r="G23" s="265">
        <f t="shared" si="5"/>
        <v>583</v>
      </c>
      <c r="H23" s="265">
        <f t="shared" si="5"/>
        <v>521</v>
      </c>
      <c r="I23" s="265">
        <f t="shared" si="5"/>
        <v>8</v>
      </c>
      <c r="J23" s="265">
        <f t="shared" si="5"/>
        <v>6</v>
      </c>
      <c r="K23" s="266">
        <f t="shared" si="0"/>
        <v>2107</v>
      </c>
      <c r="L23" s="266">
        <f t="shared" si="0"/>
        <v>1659</v>
      </c>
    </row>
    <row r="24" spans="1:12" x14ac:dyDescent="0.25">
      <c r="A24" s="603" t="s">
        <v>59</v>
      </c>
      <c r="B24" s="268">
        <v>1</v>
      </c>
      <c r="C24" s="269">
        <v>3355</v>
      </c>
      <c r="D24" s="269">
        <v>2446</v>
      </c>
      <c r="E24" s="269">
        <v>360</v>
      </c>
      <c r="F24" s="269">
        <v>247</v>
      </c>
      <c r="G24" s="269">
        <v>1004</v>
      </c>
      <c r="H24" s="269">
        <v>739</v>
      </c>
      <c r="I24" s="269">
        <v>17</v>
      </c>
      <c r="J24" s="269">
        <v>14</v>
      </c>
      <c r="K24" s="270">
        <v>4736</v>
      </c>
      <c r="L24" s="270">
        <v>3446</v>
      </c>
    </row>
    <row r="25" spans="1:12" x14ac:dyDescent="0.25">
      <c r="A25" s="603"/>
      <c r="B25" s="268">
        <v>2</v>
      </c>
      <c r="C25" s="269">
        <v>1511</v>
      </c>
      <c r="D25" s="269">
        <v>1167</v>
      </c>
      <c r="E25" s="269">
        <v>69</v>
      </c>
      <c r="F25" s="269">
        <v>47</v>
      </c>
      <c r="G25" s="269">
        <v>336</v>
      </c>
      <c r="H25" s="269">
        <v>273</v>
      </c>
      <c r="I25" s="269">
        <v>4</v>
      </c>
      <c r="J25" s="269">
        <v>1</v>
      </c>
      <c r="K25" s="270">
        <v>1920</v>
      </c>
      <c r="L25" s="270">
        <v>1488</v>
      </c>
    </row>
    <row r="26" spans="1:12" x14ac:dyDescent="0.25">
      <c r="A26" s="603"/>
      <c r="B26" s="268">
        <v>3</v>
      </c>
      <c r="C26" s="269">
        <v>128</v>
      </c>
      <c r="D26" s="269">
        <v>72</v>
      </c>
      <c r="E26" s="269">
        <v>9</v>
      </c>
      <c r="F26" s="269">
        <v>5</v>
      </c>
      <c r="G26" s="269">
        <v>60</v>
      </c>
      <c r="H26" s="269">
        <v>41</v>
      </c>
      <c r="I26" s="269">
        <v>11</v>
      </c>
      <c r="J26" s="269">
        <v>7</v>
      </c>
      <c r="K26" s="270">
        <v>208</v>
      </c>
      <c r="L26" s="270">
        <v>125</v>
      </c>
    </row>
    <row r="27" spans="1:12" x14ac:dyDescent="0.25">
      <c r="A27" s="593" t="s">
        <v>60</v>
      </c>
      <c r="B27" s="593"/>
      <c r="C27" s="271">
        <v>4994</v>
      </c>
      <c r="D27" s="271">
        <v>3685</v>
      </c>
      <c r="E27" s="271">
        <v>438</v>
      </c>
      <c r="F27" s="271">
        <v>299</v>
      </c>
      <c r="G27" s="271">
        <v>1400</v>
      </c>
      <c r="H27" s="271">
        <v>1053</v>
      </c>
      <c r="I27" s="271">
        <v>32</v>
      </c>
      <c r="J27" s="271">
        <v>22</v>
      </c>
      <c r="K27" s="272">
        <v>6864</v>
      </c>
      <c r="L27" s="272">
        <v>5059</v>
      </c>
    </row>
    <row r="28" spans="1:12" s="50" customFormat="1" x14ac:dyDescent="0.25">
      <c r="A28" s="62"/>
      <c r="C28" s="48"/>
    </row>
    <row r="29" spans="1:12" x14ac:dyDescent="0.25">
      <c r="A29" t="s">
        <v>61</v>
      </c>
    </row>
  </sheetData>
  <mergeCells count="13">
    <mergeCell ref="A27:B27"/>
    <mergeCell ref="A1:L1"/>
    <mergeCell ref="A2:A3"/>
    <mergeCell ref="B2:B3"/>
    <mergeCell ref="C2:F2"/>
    <mergeCell ref="G2:J2"/>
    <mergeCell ref="K2:L2"/>
    <mergeCell ref="A7:B7"/>
    <mergeCell ref="A11:B11"/>
    <mergeCell ref="A15:B15"/>
    <mergeCell ref="A19:B19"/>
    <mergeCell ref="A24:A26"/>
    <mergeCell ref="A23:B23"/>
  </mergeCells>
  <pageMargins left="0.74803149606299213" right="0.15748031496062992"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85" zoomScaleNormal="100" zoomScaleSheetLayoutView="85" workbookViewId="0">
      <selection activeCell="D18" sqref="D18"/>
    </sheetView>
  </sheetViews>
  <sheetFormatPr defaultRowHeight="15.75" x14ac:dyDescent="0.25"/>
  <cols>
    <col min="1" max="6" width="10.625" customWidth="1"/>
    <col min="7" max="7" width="11.5" customWidth="1"/>
  </cols>
  <sheetData>
    <row r="1" spans="1:8" ht="20.25" x14ac:dyDescent="0.3">
      <c r="A1" s="604" t="s">
        <v>62</v>
      </c>
      <c r="B1" s="605"/>
      <c r="C1" s="605"/>
      <c r="D1" s="605"/>
      <c r="E1" s="605"/>
      <c r="F1" s="605"/>
      <c r="G1" s="605"/>
    </row>
    <row r="2" spans="1:8" x14ac:dyDescent="0.25">
      <c r="A2" s="606" t="s">
        <v>52</v>
      </c>
      <c r="B2" s="606"/>
      <c r="C2" s="606"/>
      <c r="D2" s="606"/>
      <c r="E2" s="606"/>
      <c r="F2" s="606"/>
      <c r="G2" s="606"/>
      <c r="H2" s="606"/>
    </row>
    <row r="3" spans="1:8" x14ac:dyDescent="0.25">
      <c r="A3" s="262" t="s">
        <v>63</v>
      </c>
      <c r="B3" s="273">
        <v>2021</v>
      </c>
      <c r="C3" s="273">
        <v>2020</v>
      </c>
      <c r="D3" s="273">
        <v>2019</v>
      </c>
      <c r="E3" s="273">
        <v>2018</v>
      </c>
      <c r="F3" s="273">
        <v>2017</v>
      </c>
      <c r="G3" s="273">
        <v>2016</v>
      </c>
      <c r="H3" s="273">
        <v>2015</v>
      </c>
    </row>
    <row r="4" spans="1:8" x14ac:dyDescent="0.25">
      <c r="A4" s="262">
        <v>1</v>
      </c>
      <c r="B4" s="274">
        <v>3715</v>
      </c>
      <c r="C4" s="275">
        <v>3770</v>
      </c>
      <c r="D4" s="275">
        <v>3759</v>
      </c>
      <c r="E4" s="275">
        <v>3776</v>
      </c>
      <c r="F4" s="275">
        <v>4072</v>
      </c>
      <c r="G4" s="275">
        <v>4388</v>
      </c>
      <c r="H4" s="275">
        <v>4728</v>
      </c>
    </row>
    <row r="5" spans="1:8" x14ac:dyDescent="0.25">
      <c r="A5" s="262">
        <v>2</v>
      </c>
      <c r="B5" s="274">
        <v>1580</v>
      </c>
      <c r="C5" s="275">
        <v>1538</v>
      </c>
      <c r="D5" s="275">
        <v>1652</v>
      </c>
      <c r="E5" s="275">
        <v>1695</v>
      </c>
      <c r="F5" s="275">
        <v>1787</v>
      </c>
      <c r="G5" s="275">
        <v>1944</v>
      </c>
      <c r="H5" s="275">
        <v>2205</v>
      </c>
    </row>
    <row r="6" spans="1:8" x14ac:dyDescent="0.25">
      <c r="A6" s="262">
        <v>3</v>
      </c>
      <c r="B6" s="274">
        <v>137</v>
      </c>
      <c r="C6" s="275">
        <v>143</v>
      </c>
      <c r="D6" s="275">
        <v>151</v>
      </c>
      <c r="E6" s="275">
        <v>170</v>
      </c>
      <c r="F6" s="275">
        <v>186</v>
      </c>
      <c r="G6" s="275">
        <v>202</v>
      </c>
      <c r="H6" s="275">
        <v>210</v>
      </c>
    </row>
    <row r="7" spans="1:8" x14ac:dyDescent="0.25">
      <c r="A7" s="276" t="s">
        <v>54</v>
      </c>
      <c r="B7" s="276">
        <v>5432</v>
      </c>
      <c r="C7" s="276">
        <f t="shared" ref="C7:H7" si="0">SUM(C4:C6)</f>
        <v>5451</v>
      </c>
      <c r="D7" s="276">
        <f t="shared" si="0"/>
        <v>5562</v>
      </c>
      <c r="E7" s="276">
        <f t="shared" si="0"/>
        <v>5641</v>
      </c>
      <c r="F7" s="276">
        <f t="shared" si="0"/>
        <v>6045</v>
      </c>
      <c r="G7" s="276">
        <f t="shared" si="0"/>
        <v>6534</v>
      </c>
      <c r="H7" s="276">
        <f t="shared" si="0"/>
        <v>7143</v>
      </c>
    </row>
    <row r="8" spans="1:8" x14ac:dyDescent="0.25">
      <c r="A8" s="606" t="s">
        <v>53</v>
      </c>
      <c r="B8" s="606"/>
      <c r="C8" s="606"/>
      <c r="D8" s="606"/>
      <c r="E8" s="606"/>
      <c r="F8" s="606"/>
      <c r="G8" s="606"/>
      <c r="H8" s="606"/>
    </row>
    <row r="9" spans="1:8" x14ac:dyDescent="0.25">
      <c r="A9" s="262" t="s">
        <v>63</v>
      </c>
      <c r="B9" s="273">
        <v>2021</v>
      </c>
      <c r="C9" s="273">
        <v>2020</v>
      </c>
      <c r="D9" s="273">
        <v>2019</v>
      </c>
      <c r="E9" s="273">
        <v>2018</v>
      </c>
      <c r="F9" s="273">
        <v>2017</v>
      </c>
      <c r="G9" s="273">
        <v>2016</v>
      </c>
      <c r="H9" s="273">
        <v>2015</v>
      </c>
    </row>
    <row r="10" spans="1:8" x14ac:dyDescent="0.25">
      <c r="A10" s="262">
        <v>1</v>
      </c>
      <c r="B10" s="274">
        <v>1021</v>
      </c>
      <c r="C10" s="275">
        <v>996</v>
      </c>
      <c r="D10" s="275">
        <v>995</v>
      </c>
      <c r="E10" s="275">
        <v>844</v>
      </c>
      <c r="F10" s="275">
        <v>1008</v>
      </c>
      <c r="G10" s="275">
        <v>1116</v>
      </c>
      <c r="H10" s="275">
        <v>1227</v>
      </c>
    </row>
    <row r="11" spans="1:8" x14ac:dyDescent="0.25">
      <c r="A11" s="262">
        <v>2</v>
      </c>
      <c r="B11" s="274">
        <v>340</v>
      </c>
      <c r="C11" s="275">
        <v>391</v>
      </c>
      <c r="D11" s="275">
        <v>381</v>
      </c>
      <c r="E11" s="275">
        <v>582</v>
      </c>
      <c r="F11" s="275">
        <v>446</v>
      </c>
      <c r="G11" s="275">
        <v>562</v>
      </c>
      <c r="H11" s="275">
        <v>751</v>
      </c>
    </row>
    <row r="12" spans="1:8" x14ac:dyDescent="0.25">
      <c r="A12" s="262">
        <v>3</v>
      </c>
      <c r="B12" s="274">
        <v>71</v>
      </c>
      <c r="C12" s="275">
        <v>83</v>
      </c>
      <c r="D12" s="275">
        <v>91</v>
      </c>
      <c r="E12" s="275">
        <v>76</v>
      </c>
      <c r="F12" s="275">
        <v>85</v>
      </c>
      <c r="G12" s="275">
        <v>95</v>
      </c>
      <c r="H12" s="275">
        <v>106</v>
      </c>
    </row>
    <row r="13" spans="1:8" x14ac:dyDescent="0.25">
      <c r="A13" s="276" t="s">
        <v>54</v>
      </c>
      <c r="B13" s="276">
        <v>1432</v>
      </c>
      <c r="C13" s="276">
        <f t="shared" ref="C13:H13" si="1">SUM(C10:C12)</f>
        <v>1470</v>
      </c>
      <c r="D13" s="276">
        <f t="shared" si="1"/>
        <v>1467</v>
      </c>
      <c r="E13" s="276">
        <f t="shared" si="1"/>
        <v>1502</v>
      </c>
      <c r="F13" s="276">
        <f t="shared" si="1"/>
        <v>1539</v>
      </c>
      <c r="G13" s="276">
        <f t="shared" si="1"/>
        <v>1773</v>
      </c>
      <c r="H13" s="276">
        <f t="shared" si="1"/>
        <v>2084</v>
      </c>
    </row>
    <row r="14" spans="1:8" x14ac:dyDescent="0.25">
      <c r="A14" s="607" t="s">
        <v>64</v>
      </c>
      <c r="B14" s="607"/>
      <c r="C14" s="607"/>
      <c r="D14" s="607"/>
      <c r="E14" s="607"/>
      <c r="F14" s="607"/>
      <c r="G14" s="607"/>
      <c r="H14" s="607"/>
    </row>
    <row r="15" spans="1:8" x14ac:dyDescent="0.25">
      <c r="A15" s="262" t="s">
        <v>63</v>
      </c>
      <c r="B15" s="273">
        <v>2021</v>
      </c>
      <c r="C15" s="273">
        <v>2020</v>
      </c>
      <c r="D15" s="273">
        <v>2019</v>
      </c>
      <c r="E15" s="273">
        <v>2018</v>
      </c>
      <c r="F15" s="273">
        <v>2017</v>
      </c>
      <c r="G15" s="273">
        <v>2016</v>
      </c>
      <c r="H15" s="273">
        <v>2015</v>
      </c>
    </row>
    <row r="16" spans="1:8" x14ac:dyDescent="0.25">
      <c r="A16" s="268">
        <v>1</v>
      </c>
      <c r="B16" s="277">
        <v>4736</v>
      </c>
      <c r="C16" s="277">
        <f t="shared" ref="C16:H18" si="2">+C10+C4</f>
        <v>4766</v>
      </c>
      <c r="D16" s="277">
        <f t="shared" si="2"/>
        <v>4754</v>
      </c>
      <c r="E16" s="277">
        <f t="shared" si="2"/>
        <v>4620</v>
      </c>
      <c r="F16" s="277">
        <f t="shared" si="2"/>
        <v>5080</v>
      </c>
      <c r="G16" s="277">
        <f t="shared" si="2"/>
        <v>5504</v>
      </c>
      <c r="H16" s="277">
        <f t="shared" si="2"/>
        <v>5955</v>
      </c>
    </row>
    <row r="17" spans="1:8" x14ac:dyDescent="0.25">
      <c r="A17" s="268">
        <v>2</v>
      </c>
      <c r="B17" s="277">
        <v>1920</v>
      </c>
      <c r="C17" s="277">
        <f t="shared" si="2"/>
        <v>1929</v>
      </c>
      <c r="D17" s="277">
        <f t="shared" si="2"/>
        <v>2033</v>
      </c>
      <c r="E17" s="277">
        <f t="shared" si="2"/>
        <v>2277</v>
      </c>
      <c r="F17" s="277">
        <f t="shared" si="2"/>
        <v>2233</v>
      </c>
      <c r="G17" s="277">
        <f t="shared" si="2"/>
        <v>2506</v>
      </c>
      <c r="H17" s="277">
        <f t="shared" si="2"/>
        <v>2956</v>
      </c>
    </row>
    <row r="18" spans="1:8" x14ac:dyDescent="0.25">
      <c r="A18" s="268">
        <v>3</v>
      </c>
      <c r="B18" s="277">
        <v>208</v>
      </c>
      <c r="C18" s="277">
        <f t="shared" si="2"/>
        <v>226</v>
      </c>
      <c r="D18" s="277">
        <f t="shared" si="2"/>
        <v>242</v>
      </c>
      <c r="E18" s="277">
        <f t="shared" si="2"/>
        <v>246</v>
      </c>
      <c r="F18" s="277">
        <f t="shared" si="2"/>
        <v>271</v>
      </c>
      <c r="G18" s="277">
        <f t="shared" si="2"/>
        <v>297</v>
      </c>
      <c r="H18" s="277">
        <f t="shared" si="2"/>
        <v>316</v>
      </c>
    </row>
    <row r="19" spans="1:8" x14ac:dyDescent="0.25">
      <c r="A19" s="276" t="s">
        <v>54</v>
      </c>
      <c r="B19" s="276">
        <v>6864</v>
      </c>
      <c r="C19" s="276">
        <f t="shared" ref="C19:H19" si="3">SUM(C16:C18)</f>
        <v>6921</v>
      </c>
      <c r="D19" s="276">
        <f t="shared" si="3"/>
        <v>7029</v>
      </c>
      <c r="E19" s="276">
        <f t="shared" si="3"/>
        <v>7143</v>
      </c>
      <c r="F19" s="276">
        <f t="shared" si="3"/>
        <v>7584</v>
      </c>
      <c r="G19" s="276">
        <f t="shared" si="3"/>
        <v>8307</v>
      </c>
      <c r="H19" s="276">
        <f t="shared" si="3"/>
        <v>9227</v>
      </c>
    </row>
    <row r="20" spans="1:8" s="50" customFormat="1" x14ac:dyDescent="0.25">
      <c r="A20" s="48"/>
      <c r="B20" s="48"/>
      <c r="C20" s="48"/>
      <c r="D20" s="48"/>
      <c r="E20" s="48"/>
      <c r="F20" s="48"/>
      <c r="G20" s="48"/>
    </row>
    <row r="21" spans="1:8" x14ac:dyDescent="0.25">
      <c r="A21" t="s">
        <v>61</v>
      </c>
    </row>
  </sheetData>
  <mergeCells count="4">
    <mergeCell ref="A1:G1"/>
    <mergeCell ref="A2:H2"/>
    <mergeCell ref="A8:H8"/>
    <mergeCell ref="A14:H14"/>
  </mergeCells>
  <phoneticPr fontId="6" type="noConversion"/>
  <pageMargins left="0.75" right="0.75" top="1" bottom="1" header="0.4921259845" footer="0.492125984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view="pageBreakPreview" zoomScale="115" zoomScaleNormal="100" zoomScaleSheetLayoutView="115" workbookViewId="0">
      <selection activeCell="C8" sqref="C8"/>
    </sheetView>
  </sheetViews>
  <sheetFormatPr defaultRowHeight="15.75" x14ac:dyDescent="0.25"/>
  <cols>
    <col min="1" max="1" width="17.75" customWidth="1"/>
    <col min="2" max="2" width="10.5" customWidth="1"/>
    <col min="3" max="3" width="4.75" customWidth="1"/>
    <col min="4" max="4" width="5" customWidth="1"/>
    <col min="5" max="5" width="4.75" customWidth="1"/>
    <col min="6" max="6" width="5" customWidth="1"/>
    <col min="7" max="7" width="4.75" customWidth="1"/>
    <col min="8" max="8" width="5" customWidth="1"/>
    <col min="9" max="9" width="4.75" customWidth="1"/>
    <col min="10" max="10" width="5" customWidth="1"/>
    <col min="11" max="11" width="5.875" customWidth="1"/>
    <col min="12" max="12" width="5" customWidth="1"/>
    <col min="13" max="13" width="4.75" customWidth="1"/>
    <col min="14" max="14" width="5" customWidth="1"/>
    <col min="15" max="15" width="4.75" customWidth="1"/>
    <col min="16" max="16" width="5" customWidth="1"/>
  </cols>
  <sheetData>
    <row r="1" spans="1:13" ht="36" customHeight="1" thickBot="1" x14ac:dyDescent="0.3">
      <c r="A1" s="612" t="s">
        <v>65</v>
      </c>
      <c r="B1" s="612"/>
      <c r="C1" s="612"/>
      <c r="D1" s="612"/>
      <c r="E1" s="612"/>
      <c r="F1" s="612"/>
      <c r="G1" s="612"/>
      <c r="H1" s="612"/>
      <c r="I1" s="612"/>
      <c r="J1" s="612"/>
      <c r="K1" s="612"/>
      <c r="L1" s="612"/>
    </row>
    <row r="2" spans="1:13" x14ac:dyDescent="0.25">
      <c r="A2" s="616" t="s">
        <v>50</v>
      </c>
      <c r="B2" s="613" t="s">
        <v>66</v>
      </c>
      <c r="C2" s="613" t="s">
        <v>52</v>
      </c>
      <c r="D2" s="613"/>
      <c r="E2" s="613"/>
      <c r="F2" s="613"/>
      <c r="G2" s="613" t="s">
        <v>53</v>
      </c>
      <c r="H2" s="613"/>
      <c r="I2" s="613"/>
      <c r="J2" s="613"/>
      <c r="K2" s="614" t="s">
        <v>54</v>
      </c>
      <c r="L2" s="615"/>
      <c r="M2" s="4"/>
    </row>
    <row r="3" spans="1:13" ht="48" thickBot="1" x14ac:dyDescent="0.3">
      <c r="A3" s="617"/>
      <c r="B3" s="618"/>
      <c r="C3" s="187" t="s">
        <v>55</v>
      </c>
      <c r="D3" s="188" t="s">
        <v>56</v>
      </c>
      <c r="E3" s="187" t="s">
        <v>57</v>
      </c>
      <c r="F3" s="188" t="s">
        <v>56</v>
      </c>
      <c r="G3" s="187" t="s">
        <v>55</v>
      </c>
      <c r="H3" s="188" t="s">
        <v>56</v>
      </c>
      <c r="I3" s="187" t="s">
        <v>57</v>
      </c>
      <c r="J3" s="188" t="s">
        <v>56</v>
      </c>
      <c r="K3" s="147" t="s">
        <v>58</v>
      </c>
      <c r="L3" s="189" t="s">
        <v>56</v>
      </c>
      <c r="M3" s="4"/>
    </row>
    <row r="4" spans="1:13" x14ac:dyDescent="0.25">
      <c r="A4" s="278" t="s">
        <v>267</v>
      </c>
      <c r="B4" s="11">
        <v>1</v>
      </c>
      <c r="C4" s="279">
        <v>175</v>
      </c>
      <c r="D4" s="279">
        <v>93</v>
      </c>
      <c r="E4" s="279">
        <v>6</v>
      </c>
      <c r="F4" s="279">
        <v>3</v>
      </c>
      <c r="G4" s="279">
        <v>14</v>
      </c>
      <c r="H4" s="279">
        <v>6</v>
      </c>
      <c r="I4" s="279">
        <v>0</v>
      </c>
      <c r="J4" s="279">
        <v>0</v>
      </c>
      <c r="K4" s="183">
        <f>+C4+E4+G4+I4</f>
        <v>195</v>
      </c>
      <c r="L4" s="186">
        <f>+D4+F4+H4+J4</f>
        <v>102</v>
      </c>
    </row>
    <row r="5" spans="1:13" x14ac:dyDescent="0.25">
      <c r="A5" s="150"/>
      <c r="B5" s="42">
        <v>2</v>
      </c>
      <c r="C5" s="279">
        <v>147</v>
      </c>
      <c r="D5" s="279">
        <v>95</v>
      </c>
      <c r="E5" s="279">
        <v>2</v>
      </c>
      <c r="F5" s="279">
        <v>0</v>
      </c>
      <c r="G5" s="279">
        <v>27</v>
      </c>
      <c r="H5" s="279">
        <v>19</v>
      </c>
      <c r="I5" s="279">
        <v>1</v>
      </c>
      <c r="J5" s="279">
        <v>1</v>
      </c>
      <c r="K5" s="61">
        <f t="shared" ref="K5:L23" si="0">+C5+E5+G5+I5</f>
        <v>177</v>
      </c>
      <c r="L5" s="184">
        <f t="shared" si="0"/>
        <v>115</v>
      </c>
    </row>
    <row r="6" spans="1:13" x14ac:dyDescent="0.25">
      <c r="A6" s="150"/>
      <c r="B6" s="42">
        <v>3</v>
      </c>
      <c r="C6" s="279">
        <v>13</v>
      </c>
      <c r="D6" s="279">
        <v>7</v>
      </c>
      <c r="E6" s="279">
        <v>0</v>
      </c>
      <c r="F6" s="279">
        <v>0</v>
      </c>
      <c r="G6" s="279">
        <v>9</v>
      </c>
      <c r="H6" s="279">
        <v>6</v>
      </c>
      <c r="I6" s="279">
        <v>0</v>
      </c>
      <c r="J6" s="279">
        <v>0</v>
      </c>
      <c r="K6" s="61">
        <f t="shared" si="0"/>
        <v>22</v>
      </c>
      <c r="L6" s="184">
        <f t="shared" si="0"/>
        <v>13</v>
      </c>
    </row>
    <row r="7" spans="1:13" x14ac:dyDescent="0.25">
      <c r="A7" s="608" t="s">
        <v>268</v>
      </c>
      <c r="B7" s="609"/>
      <c r="C7" s="40">
        <f t="shared" ref="C7:J7" si="1">SUM(C4:C6)</f>
        <v>335</v>
      </c>
      <c r="D7" s="40">
        <f t="shared" si="1"/>
        <v>195</v>
      </c>
      <c r="E7" s="40">
        <f t="shared" si="1"/>
        <v>8</v>
      </c>
      <c r="F7" s="40">
        <f t="shared" si="1"/>
        <v>3</v>
      </c>
      <c r="G7" s="40">
        <f t="shared" si="1"/>
        <v>50</v>
      </c>
      <c r="H7" s="40">
        <f t="shared" si="1"/>
        <v>31</v>
      </c>
      <c r="I7" s="40">
        <f t="shared" si="1"/>
        <v>1</v>
      </c>
      <c r="J7" s="40">
        <f t="shared" si="1"/>
        <v>1</v>
      </c>
      <c r="K7" s="61">
        <f>+C7+E7+G7+I7</f>
        <v>394</v>
      </c>
      <c r="L7" s="184">
        <f t="shared" si="0"/>
        <v>230</v>
      </c>
    </row>
    <row r="8" spans="1:13" x14ac:dyDescent="0.25">
      <c r="A8" s="185" t="s">
        <v>269</v>
      </c>
      <c r="B8" s="42">
        <v>1</v>
      </c>
      <c r="C8" s="2">
        <v>160</v>
      </c>
      <c r="D8" s="2">
        <v>143</v>
      </c>
      <c r="E8" s="2">
        <v>5</v>
      </c>
      <c r="F8" s="2">
        <v>4</v>
      </c>
      <c r="G8" s="2">
        <v>19</v>
      </c>
      <c r="H8" s="2">
        <v>17</v>
      </c>
      <c r="I8" s="2">
        <v>0</v>
      </c>
      <c r="J8" s="2">
        <v>0</v>
      </c>
      <c r="K8" s="61">
        <f t="shared" si="0"/>
        <v>184</v>
      </c>
      <c r="L8" s="184">
        <f t="shared" si="0"/>
        <v>164</v>
      </c>
    </row>
    <row r="9" spans="1:13" x14ac:dyDescent="0.25">
      <c r="A9" s="150"/>
      <c r="B9" s="42">
        <v>2</v>
      </c>
      <c r="C9" s="2">
        <v>71</v>
      </c>
      <c r="D9" s="2">
        <v>68</v>
      </c>
      <c r="E9" s="2">
        <v>5</v>
      </c>
      <c r="F9" s="2">
        <v>5</v>
      </c>
      <c r="G9" s="2">
        <v>16</v>
      </c>
      <c r="H9" s="2">
        <v>15</v>
      </c>
      <c r="I9" s="2">
        <v>0</v>
      </c>
      <c r="J9" s="2">
        <v>0</v>
      </c>
      <c r="K9" s="61">
        <f>C9+E9+G9+I9</f>
        <v>92</v>
      </c>
      <c r="L9" s="184">
        <f t="shared" si="0"/>
        <v>88</v>
      </c>
    </row>
    <row r="10" spans="1:13" x14ac:dyDescent="0.25">
      <c r="A10" s="150"/>
      <c r="B10" s="42">
        <v>3</v>
      </c>
      <c r="C10" s="2">
        <v>3</v>
      </c>
      <c r="D10" s="2">
        <v>3</v>
      </c>
      <c r="E10" s="2">
        <v>0</v>
      </c>
      <c r="F10" s="2">
        <v>0</v>
      </c>
      <c r="G10" s="2">
        <v>0</v>
      </c>
      <c r="H10" s="2">
        <v>0</v>
      </c>
      <c r="I10" s="2">
        <v>0</v>
      </c>
      <c r="J10" s="2">
        <v>0</v>
      </c>
      <c r="K10" s="61">
        <f t="shared" si="0"/>
        <v>3</v>
      </c>
      <c r="L10" s="184">
        <f t="shared" si="0"/>
        <v>3</v>
      </c>
    </row>
    <row r="11" spans="1:13" x14ac:dyDescent="0.25">
      <c r="A11" s="608" t="s">
        <v>270</v>
      </c>
      <c r="B11" s="609"/>
      <c r="C11" s="40">
        <f t="shared" ref="C11:J11" si="2">SUM(C8:C10)</f>
        <v>234</v>
      </c>
      <c r="D11" s="40">
        <f t="shared" si="2"/>
        <v>214</v>
      </c>
      <c r="E11" s="40">
        <f t="shared" si="2"/>
        <v>10</v>
      </c>
      <c r="F11" s="40">
        <f t="shared" si="2"/>
        <v>9</v>
      </c>
      <c r="G11" s="40">
        <f t="shared" si="2"/>
        <v>35</v>
      </c>
      <c r="H11" s="40">
        <f t="shared" si="2"/>
        <v>32</v>
      </c>
      <c r="I11" s="40">
        <f t="shared" si="2"/>
        <v>0</v>
      </c>
      <c r="J11" s="40">
        <f t="shared" si="2"/>
        <v>0</v>
      </c>
      <c r="K11" s="61">
        <f t="shared" si="0"/>
        <v>279</v>
      </c>
      <c r="L11" s="184">
        <f t="shared" si="0"/>
        <v>255</v>
      </c>
    </row>
    <row r="12" spans="1:13" x14ac:dyDescent="0.25">
      <c r="A12" s="185" t="s">
        <v>271</v>
      </c>
      <c r="B12" s="42">
        <v>1</v>
      </c>
      <c r="C12" s="2">
        <v>123</v>
      </c>
      <c r="D12" s="2">
        <v>101</v>
      </c>
      <c r="E12" s="2">
        <v>3</v>
      </c>
      <c r="F12" s="2">
        <v>2</v>
      </c>
      <c r="G12" s="2">
        <v>0</v>
      </c>
      <c r="H12" s="2">
        <v>0</v>
      </c>
      <c r="I12" s="2">
        <v>0</v>
      </c>
      <c r="J12" s="2">
        <v>0</v>
      </c>
      <c r="K12" s="61">
        <f t="shared" si="0"/>
        <v>126</v>
      </c>
      <c r="L12" s="184">
        <f t="shared" si="0"/>
        <v>103</v>
      </c>
    </row>
    <row r="13" spans="1:13" x14ac:dyDescent="0.25">
      <c r="A13" s="150"/>
      <c r="B13" s="42">
        <v>2</v>
      </c>
      <c r="C13" s="2">
        <v>74</v>
      </c>
      <c r="D13" s="2">
        <v>64</v>
      </c>
      <c r="E13" s="2">
        <v>1</v>
      </c>
      <c r="F13" s="2">
        <v>1</v>
      </c>
      <c r="G13" s="2">
        <v>0</v>
      </c>
      <c r="H13" s="2">
        <v>0</v>
      </c>
      <c r="I13" s="2">
        <v>0</v>
      </c>
      <c r="J13" s="2">
        <v>0</v>
      </c>
      <c r="K13" s="61">
        <f t="shared" si="0"/>
        <v>75</v>
      </c>
      <c r="L13" s="184">
        <f t="shared" si="0"/>
        <v>65</v>
      </c>
    </row>
    <row r="14" spans="1:13" x14ac:dyDescent="0.25">
      <c r="A14" s="150"/>
      <c r="B14" s="42">
        <v>3</v>
      </c>
      <c r="C14" s="2">
        <v>3</v>
      </c>
      <c r="D14" s="2">
        <v>2</v>
      </c>
      <c r="E14" s="2">
        <v>0</v>
      </c>
      <c r="F14" s="2">
        <v>0</v>
      </c>
      <c r="G14" s="2">
        <v>0</v>
      </c>
      <c r="H14" s="2">
        <v>0</v>
      </c>
      <c r="I14" s="2">
        <v>0</v>
      </c>
      <c r="J14" s="2">
        <v>0</v>
      </c>
      <c r="K14" s="61">
        <f t="shared" si="0"/>
        <v>3</v>
      </c>
      <c r="L14" s="184">
        <f t="shared" si="0"/>
        <v>2</v>
      </c>
    </row>
    <row r="15" spans="1:13" x14ac:dyDescent="0.25">
      <c r="A15" s="608" t="s">
        <v>272</v>
      </c>
      <c r="B15" s="609"/>
      <c r="C15" s="40">
        <f t="shared" ref="C15:J15" si="3">SUM(C12:C14)</f>
        <v>200</v>
      </c>
      <c r="D15" s="40">
        <f t="shared" si="3"/>
        <v>167</v>
      </c>
      <c r="E15" s="40">
        <f t="shared" si="3"/>
        <v>4</v>
      </c>
      <c r="F15" s="40">
        <f t="shared" si="3"/>
        <v>3</v>
      </c>
      <c r="G15" s="40">
        <f t="shared" si="3"/>
        <v>0</v>
      </c>
      <c r="H15" s="40">
        <f t="shared" si="3"/>
        <v>0</v>
      </c>
      <c r="I15" s="40">
        <f t="shared" si="3"/>
        <v>0</v>
      </c>
      <c r="J15" s="40">
        <f t="shared" si="3"/>
        <v>0</v>
      </c>
      <c r="K15" s="61">
        <f t="shared" si="0"/>
        <v>204</v>
      </c>
      <c r="L15" s="184">
        <f t="shared" si="0"/>
        <v>170</v>
      </c>
    </row>
    <row r="16" spans="1:13" x14ac:dyDescent="0.25">
      <c r="A16" s="185" t="s">
        <v>273</v>
      </c>
      <c r="B16" s="42">
        <v>1</v>
      </c>
      <c r="C16" s="279">
        <v>289</v>
      </c>
      <c r="D16" s="279">
        <v>254</v>
      </c>
      <c r="E16" s="279">
        <v>13</v>
      </c>
      <c r="F16" s="279">
        <v>11</v>
      </c>
      <c r="G16" s="279">
        <v>86</v>
      </c>
      <c r="H16" s="279">
        <v>59</v>
      </c>
      <c r="I16" s="279">
        <v>1</v>
      </c>
      <c r="J16" s="279">
        <v>1</v>
      </c>
      <c r="K16" s="61">
        <f t="shared" si="0"/>
        <v>389</v>
      </c>
      <c r="L16" s="184">
        <f t="shared" si="0"/>
        <v>325</v>
      </c>
    </row>
    <row r="17" spans="1:12" x14ac:dyDescent="0.25">
      <c r="A17" s="150"/>
      <c r="B17" s="42">
        <v>2</v>
      </c>
      <c r="C17" s="279">
        <v>240</v>
      </c>
      <c r="D17" s="279">
        <v>192</v>
      </c>
      <c r="E17" s="279">
        <v>9</v>
      </c>
      <c r="F17" s="279">
        <v>7</v>
      </c>
      <c r="G17" s="279">
        <v>67</v>
      </c>
      <c r="H17" s="279">
        <v>45</v>
      </c>
      <c r="I17" s="279">
        <v>0</v>
      </c>
      <c r="J17" s="279">
        <v>0</v>
      </c>
      <c r="K17" s="61">
        <f t="shared" si="0"/>
        <v>316</v>
      </c>
      <c r="L17" s="184">
        <f t="shared" si="0"/>
        <v>244</v>
      </c>
    </row>
    <row r="18" spans="1:12" x14ac:dyDescent="0.25">
      <c r="A18" s="150"/>
      <c r="B18" s="42">
        <v>3</v>
      </c>
      <c r="C18" s="279">
        <v>16</v>
      </c>
      <c r="D18" s="279">
        <v>13</v>
      </c>
      <c r="E18" s="279">
        <v>0</v>
      </c>
      <c r="F18" s="279">
        <v>0</v>
      </c>
      <c r="G18" s="279">
        <v>6</v>
      </c>
      <c r="H18" s="279">
        <v>4</v>
      </c>
      <c r="I18" s="279">
        <v>2</v>
      </c>
      <c r="J18" s="279">
        <v>1</v>
      </c>
      <c r="K18" s="61">
        <f t="shared" si="0"/>
        <v>24</v>
      </c>
      <c r="L18" s="184">
        <f t="shared" si="0"/>
        <v>18</v>
      </c>
    </row>
    <row r="19" spans="1:12" x14ac:dyDescent="0.25">
      <c r="A19" s="608" t="s">
        <v>274</v>
      </c>
      <c r="B19" s="609"/>
      <c r="C19" s="40">
        <f t="shared" ref="C19:J19" si="4">SUM(C16:C18)</f>
        <v>545</v>
      </c>
      <c r="D19" s="40">
        <f t="shared" si="4"/>
        <v>459</v>
      </c>
      <c r="E19" s="40">
        <f t="shared" si="4"/>
        <v>22</v>
      </c>
      <c r="F19" s="40">
        <f t="shared" si="4"/>
        <v>18</v>
      </c>
      <c r="G19" s="40">
        <f t="shared" si="4"/>
        <v>159</v>
      </c>
      <c r="H19" s="40">
        <f t="shared" si="4"/>
        <v>108</v>
      </c>
      <c r="I19" s="40">
        <f t="shared" si="4"/>
        <v>3</v>
      </c>
      <c r="J19" s="40">
        <f t="shared" si="4"/>
        <v>2</v>
      </c>
      <c r="K19" s="61">
        <f t="shared" si="0"/>
        <v>729</v>
      </c>
      <c r="L19" s="184">
        <f t="shared" si="0"/>
        <v>587</v>
      </c>
    </row>
    <row r="20" spans="1:12" x14ac:dyDescent="0.25">
      <c r="A20" s="185" t="s">
        <v>275</v>
      </c>
      <c r="B20" s="42">
        <v>1</v>
      </c>
      <c r="C20" s="279">
        <v>177</v>
      </c>
      <c r="D20" s="279">
        <v>136</v>
      </c>
      <c r="E20" s="279">
        <v>8</v>
      </c>
      <c r="F20" s="279">
        <v>7</v>
      </c>
      <c r="G20" s="279">
        <v>84</v>
      </c>
      <c r="H20" s="279">
        <v>75</v>
      </c>
      <c r="I20" s="279">
        <v>0</v>
      </c>
      <c r="J20" s="279">
        <v>0</v>
      </c>
      <c r="K20" s="61">
        <f t="shared" si="0"/>
        <v>269</v>
      </c>
      <c r="L20" s="184">
        <f t="shared" si="0"/>
        <v>218</v>
      </c>
    </row>
    <row r="21" spans="1:12" x14ac:dyDescent="0.25">
      <c r="A21" s="150"/>
      <c r="B21" s="42">
        <v>2</v>
      </c>
      <c r="C21" s="279">
        <v>153</v>
      </c>
      <c r="D21" s="279">
        <v>115</v>
      </c>
      <c r="E21" s="279">
        <v>4</v>
      </c>
      <c r="F21" s="279">
        <v>4</v>
      </c>
      <c r="G21" s="279">
        <v>57</v>
      </c>
      <c r="H21" s="279">
        <v>52</v>
      </c>
      <c r="I21" s="279">
        <v>0</v>
      </c>
      <c r="J21" s="279">
        <v>0</v>
      </c>
      <c r="K21" s="61">
        <f t="shared" si="0"/>
        <v>214</v>
      </c>
      <c r="L21" s="184">
        <f t="shared" si="0"/>
        <v>171</v>
      </c>
    </row>
    <row r="22" spans="1:12" x14ac:dyDescent="0.25">
      <c r="A22" s="150"/>
      <c r="B22" s="42">
        <v>3</v>
      </c>
      <c r="C22" s="279">
        <v>7</v>
      </c>
      <c r="D22" s="279">
        <v>6</v>
      </c>
      <c r="E22" s="279">
        <v>0</v>
      </c>
      <c r="F22" s="279">
        <v>0</v>
      </c>
      <c r="G22" s="279">
        <v>2</v>
      </c>
      <c r="H22" s="279">
        <v>1</v>
      </c>
      <c r="I22" s="279">
        <v>1</v>
      </c>
      <c r="J22" s="279">
        <v>1</v>
      </c>
      <c r="K22" s="61">
        <f t="shared" si="0"/>
        <v>10</v>
      </c>
      <c r="L22" s="184">
        <f t="shared" si="0"/>
        <v>8</v>
      </c>
    </row>
    <row r="23" spans="1:12" ht="16.5" thickBot="1" x14ac:dyDescent="0.3">
      <c r="A23" s="608" t="s">
        <v>276</v>
      </c>
      <c r="B23" s="609"/>
      <c r="C23" s="40">
        <f t="shared" ref="C23:J23" si="5">SUM(C20:C22)</f>
        <v>337</v>
      </c>
      <c r="D23" s="40">
        <f t="shared" si="5"/>
        <v>257</v>
      </c>
      <c r="E23" s="40">
        <f t="shared" si="5"/>
        <v>12</v>
      </c>
      <c r="F23" s="40">
        <f t="shared" si="5"/>
        <v>11</v>
      </c>
      <c r="G23" s="40">
        <f t="shared" si="5"/>
        <v>143</v>
      </c>
      <c r="H23" s="40">
        <f t="shared" si="5"/>
        <v>128</v>
      </c>
      <c r="I23" s="40">
        <f t="shared" si="5"/>
        <v>1</v>
      </c>
      <c r="J23" s="40">
        <f t="shared" si="5"/>
        <v>1</v>
      </c>
      <c r="K23" s="61">
        <f t="shared" si="0"/>
        <v>493</v>
      </c>
      <c r="L23" s="184">
        <f t="shared" si="0"/>
        <v>397</v>
      </c>
    </row>
    <row r="24" spans="1:12" x14ac:dyDescent="0.25">
      <c r="A24" s="260" t="s">
        <v>67</v>
      </c>
      <c r="B24" s="190">
        <v>1</v>
      </c>
      <c r="C24" s="280">
        <f t="shared" ref="C24:L27" si="6">C4+C8+C12+C16+C20</f>
        <v>924</v>
      </c>
      <c r="D24" s="280">
        <f t="shared" si="6"/>
        <v>727</v>
      </c>
      <c r="E24" s="280">
        <f t="shared" si="6"/>
        <v>35</v>
      </c>
      <c r="F24" s="280">
        <f t="shared" si="6"/>
        <v>27</v>
      </c>
      <c r="G24" s="280">
        <f t="shared" si="6"/>
        <v>203</v>
      </c>
      <c r="H24" s="280">
        <f t="shared" si="6"/>
        <v>157</v>
      </c>
      <c r="I24" s="280">
        <f t="shared" si="6"/>
        <v>1</v>
      </c>
      <c r="J24" s="280">
        <f t="shared" si="6"/>
        <v>1</v>
      </c>
      <c r="K24" s="280">
        <f t="shared" si="6"/>
        <v>1163</v>
      </c>
      <c r="L24" s="280">
        <f t="shared" si="6"/>
        <v>912</v>
      </c>
    </row>
    <row r="25" spans="1:12" x14ac:dyDescent="0.25">
      <c r="A25" s="261"/>
      <c r="B25" s="106">
        <v>2</v>
      </c>
      <c r="C25" s="281">
        <f t="shared" si="6"/>
        <v>685</v>
      </c>
      <c r="D25" s="281">
        <f t="shared" si="6"/>
        <v>534</v>
      </c>
      <c r="E25" s="281">
        <f t="shared" si="6"/>
        <v>21</v>
      </c>
      <c r="F25" s="281">
        <f t="shared" si="6"/>
        <v>17</v>
      </c>
      <c r="G25" s="281">
        <f t="shared" si="6"/>
        <v>167</v>
      </c>
      <c r="H25" s="281">
        <f t="shared" si="6"/>
        <v>131</v>
      </c>
      <c r="I25" s="281">
        <f t="shared" si="6"/>
        <v>1</v>
      </c>
      <c r="J25" s="281">
        <f t="shared" si="6"/>
        <v>1</v>
      </c>
      <c r="K25" s="281"/>
      <c r="L25" s="281">
        <f t="shared" si="6"/>
        <v>683</v>
      </c>
    </row>
    <row r="26" spans="1:12" ht="16.5" thickBot="1" x14ac:dyDescent="0.3">
      <c r="A26" s="191"/>
      <c r="B26" s="109">
        <v>3</v>
      </c>
      <c r="C26" s="282">
        <f t="shared" si="6"/>
        <v>42</v>
      </c>
      <c r="D26" s="282">
        <f t="shared" si="6"/>
        <v>31</v>
      </c>
      <c r="E26" s="282">
        <f t="shared" si="6"/>
        <v>0</v>
      </c>
      <c r="F26" s="282">
        <f t="shared" si="6"/>
        <v>0</v>
      </c>
      <c r="G26" s="282">
        <f t="shared" si="6"/>
        <v>17</v>
      </c>
      <c r="H26" s="282">
        <f t="shared" si="6"/>
        <v>11</v>
      </c>
      <c r="I26" s="282">
        <f t="shared" si="6"/>
        <v>3</v>
      </c>
      <c r="J26" s="282">
        <f t="shared" si="6"/>
        <v>2</v>
      </c>
      <c r="K26" s="282">
        <f t="shared" si="6"/>
        <v>62</v>
      </c>
      <c r="L26" s="282">
        <f t="shared" si="6"/>
        <v>44</v>
      </c>
    </row>
    <row r="27" spans="1:12" ht="16.5" thickBot="1" x14ac:dyDescent="0.3">
      <c r="A27" s="610" t="s">
        <v>277</v>
      </c>
      <c r="B27" s="611"/>
      <c r="C27" s="157">
        <f t="shared" si="6"/>
        <v>1651</v>
      </c>
      <c r="D27" s="157">
        <f t="shared" si="6"/>
        <v>1292</v>
      </c>
      <c r="E27" s="157">
        <f t="shared" si="6"/>
        <v>56</v>
      </c>
      <c r="F27" s="157">
        <f t="shared" si="6"/>
        <v>44</v>
      </c>
      <c r="G27" s="157">
        <f t="shared" si="6"/>
        <v>387</v>
      </c>
      <c r="H27" s="157">
        <f t="shared" si="6"/>
        <v>299</v>
      </c>
      <c r="I27" s="157">
        <f t="shared" si="6"/>
        <v>5</v>
      </c>
      <c r="J27" s="157">
        <f t="shared" si="6"/>
        <v>4</v>
      </c>
      <c r="K27" s="157">
        <f t="shared" si="6"/>
        <v>2099</v>
      </c>
      <c r="L27" s="157">
        <f t="shared" si="6"/>
        <v>1639</v>
      </c>
    </row>
    <row r="28" spans="1:12" x14ac:dyDescent="0.25">
      <c r="A28" s="15"/>
    </row>
    <row r="29" spans="1:12" x14ac:dyDescent="0.25">
      <c r="A29" t="s">
        <v>61</v>
      </c>
    </row>
  </sheetData>
  <mergeCells count="12">
    <mergeCell ref="A1:L1"/>
    <mergeCell ref="C2:F2"/>
    <mergeCell ref="G2:J2"/>
    <mergeCell ref="K2:L2"/>
    <mergeCell ref="A2:A3"/>
    <mergeCell ref="B2:B3"/>
    <mergeCell ref="A7:B7"/>
    <mergeCell ref="A11:B11"/>
    <mergeCell ref="A15:B15"/>
    <mergeCell ref="A19:B19"/>
    <mergeCell ref="A27:B27"/>
    <mergeCell ref="A23:B23"/>
  </mergeCells>
  <phoneticPr fontId="6" type="noConversion"/>
  <pageMargins left="0.75" right="0.75" top="1" bottom="1"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topLeftCell="A41" zoomScaleNormal="100" workbookViewId="0">
      <selection activeCell="L53" sqref="L53"/>
    </sheetView>
  </sheetViews>
  <sheetFormatPr defaultColWidth="9" defaultRowHeight="15" x14ac:dyDescent="0.25"/>
  <cols>
    <col min="1" max="1" width="30.375" style="490" customWidth="1"/>
    <col min="2" max="2" width="15.625" style="490" customWidth="1"/>
    <col min="3" max="3" width="13.75" style="490" customWidth="1"/>
    <col min="4" max="5" width="11" style="490" customWidth="1"/>
    <col min="6" max="10" width="11.625" style="490" customWidth="1"/>
    <col min="11" max="16384" width="9" style="490"/>
  </cols>
  <sheetData>
    <row r="1" spans="1:10" ht="21" x14ac:dyDescent="0.35">
      <c r="A1" s="623" t="s">
        <v>1831</v>
      </c>
      <c r="B1" s="624"/>
      <c r="C1" s="624"/>
      <c r="D1" s="624"/>
      <c r="E1" s="624"/>
      <c r="F1" s="624"/>
      <c r="G1" s="624"/>
      <c r="H1" s="624"/>
      <c r="I1" s="624"/>
      <c r="J1" s="624"/>
    </row>
    <row r="2" spans="1:10" ht="20.25" x14ac:dyDescent="0.3">
      <c r="A2" s="625" t="s">
        <v>10</v>
      </c>
      <c r="B2" s="605"/>
      <c r="C2" s="605"/>
      <c r="D2" s="605"/>
      <c r="E2" s="605"/>
      <c r="F2" s="605"/>
      <c r="G2" s="605"/>
      <c r="H2" s="605"/>
      <c r="I2" s="605"/>
      <c r="J2" s="605"/>
    </row>
    <row r="3" spans="1:10" ht="18.75" x14ac:dyDescent="0.3">
      <c r="A3" s="619" t="s">
        <v>1832</v>
      </c>
      <c r="B3" s="620"/>
      <c r="C3" s="620"/>
      <c r="D3" s="620"/>
      <c r="E3" s="620"/>
      <c r="F3" s="620"/>
      <c r="G3" s="620"/>
      <c r="H3" s="620"/>
      <c r="I3" s="620"/>
      <c r="J3" s="620"/>
    </row>
    <row r="4" spans="1:10" ht="15.75" x14ac:dyDescent="0.25">
      <c r="A4" s="519" t="s">
        <v>68</v>
      </c>
      <c r="B4" s="519" t="s">
        <v>69</v>
      </c>
      <c r="C4" s="519" t="s">
        <v>70</v>
      </c>
      <c r="D4" s="519" t="s">
        <v>71</v>
      </c>
      <c r="E4" s="519" t="s">
        <v>72</v>
      </c>
      <c r="F4" s="519" t="s">
        <v>73</v>
      </c>
      <c r="G4" s="519" t="s">
        <v>1826</v>
      </c>
      <c r="H4" s="519" t="s">
        <v>1827</v>
      </c>
      <c r="I4" s="519" t="s">
        <v>1828</v>
      </c>
      <c r="J4" s="519" t="s">
        <v>1829</v>
      </c>
    </row>
    <row r="5" spans="1:10" ht="15.75" x14ac:dyDescent="0.25">
      <c r="A5" s="520" t="s">
        <v>278</v>
      </c>
      <c r="B5" s="521">
        <v>30</v>
      </c>
      <c r="C5" s="521">
        <v>56</v>
      </c>
      <c r="D5" s="521">
        <v>56</v>
      </c>
      <c r="E5" s="521">
        <v>56</v>
      </c>
      <c r="F5" s="521">
        <v>38</v>
      </c>
      <c r="G5" s="522">
        <v>1.9</v>
      </c>
      <c r="H5" s="522">
        <v>1</v>
      </c>
      <c r="I5" s="522">
        <v>0.7</v>
      </c>
      <c r="J5" s="522">
        <v>1.3</v>
      </c>
    </row>
    <row r="6" spans="1:10" ht="15.75" x14ac:dyDescent="0.25">
      <c r="A6" s="520" t="s">
        <v>279</v>
      </c>
      <c r="B6" s="521">
        <v>20</v>
      </c>
      <c r="C6" s="521">
        <v>99</v>
      </c>
      <c r="D6" s="521">
        <v>99</v>
      </c>
      <c r="E6" s="521">
        <v>99</v>
      </c>
      <c r="F6" s="521">
        <v>36</v>
      </c>
      <c r="G6" s="522">
        <v>5</v>
      </c>
      <c r="H6" s="522">
        <v>1</v>
      </c>
      <c r="I6" s="522">
        <v>0.4</v>
      </c>
      <c r="J6" s="522">
        <v>1.8</v>
      </c>
    </row>
    <row r="7" spans="1:10" ht="15.75" x14ac:dyDescent="0.25">
      <c r="A7" s="520" t="s">
        <v>280</v>
      </c>
      <c r="B7" s="521">
        <v>20</v>
      </c>
      <c r="C7" s="521">
        <v>41</v>
      </c>
      <c r="D7" s="521">
        <v>41</v>
      </c>
      <c r="E7" s="521">
        <v>41</v>
      </c>
      <c r="F7" s="521">
        <v>25</v>
      </c>
      <c r="G7" s="522">
        <v>2.1</v>
      </c>
      <c r="H7" s="522">
        <v>1</v>
      </c>
      <c r="I7" s="522">
        <v>0.6</v>
      </c>
      <c r="J7" s="522">
        <v>1.3</v>
      </c>
    </row>
    <row r="8" spans="1:10" ht="15.75" x14ac:dyDescent="0.25">
      <c r="A8" s="520" t="s">
        <v>293</v>
      </c>
      <c r="B8" s="521">
        <v>60</v>
      </c>
      <c r="C8" s="521">
        <v>118</v>
      </c>
      <c r="D8" s="521">
        <v>118</v>
      </c>
      <c r="E8" s="521">
        <v>118</v>
      </c>
      <c r="F8" s="521">
        <v>69</v>
      </c>
      <c r="G8" s="522">
        <v>2</v>
      </c>
      <c r="H8" s="522">
        <v>1</v>
      </c>
      <c r="I8" s="522">
        <v>0.6</v>
      </c>
      <c r="J8" s="522">
        <v>1.2</v>
      </c>
    </row>
    <row r="9" spans="1:10" ht="15.75" x14ac:dyDescent="0.25">
      <c r="A9" s="520" t="s">
        <v>281</v>
      </c>
      <c r="B9" s="521">
        <v>395</v>
      </c>
      <c r="C9" s="521">
        <v>438.5</v>
      </c>
      <c r="D9" s="521">
        <v>438.5</v>
      </c>
      <c r="E9" s="521">
        <v>402.5</v>
      </c>
      <c r="F9" s="521">
        <v>184.5</v>
      </c>
      <c r="G9" s="522">
        <v>1.1000000000000001</v>
      </c>
      <c r="H9" s="522">
        <v>0.9</v>
      </c>
      <c r="I9" s="522">
        <v>0.5</v>
      </c>
      <c r="J9" s="522">
        <v>0.5</v>
      </c>
    </row>
    <row r="10" spans="1:10" ht="15.75" x14ac:dyDescent="0.25">
      <c r="A10" s="520" t="s">
        <v>282</v>
      </c>
      <c r="B10" s="521">
        <v>60</v>
      </c>
      <c r="C10" s="521">
        <v>58.5</v>
      </c>
      <c r="D10" s="521">
        <v>58.5</v>
      </c>
      <c r="E10" s="521">
        <v>57.5</v>
      </c>
      <c r="F10" s="521">
        <v>25.5</v>
      </c>
      <c r="G10" s="522">
        <v>1</v>
      </c>
      <c r="H10" s="522">
        <v>1</v>
      </c>
      <c r="I10" s="522">
        <v>0.4</v>
      </c>
      <c r="J10" s="522">
        <v>0.4</v>
      </c>
    </row>
    <row r="11" spans="1:10" ht="15.75" x14ac:dyDescent="0.25">
      <c r="A11" s="520" t="s">
        <v>283</v>
      </c>
      <c r="B11" s="521">
        <v>20</v>
      </c>
      <c r="C11" s="521">
        <v>7</v>
      </c>
      <c r="D11" s="521">
        <v>7</v>
      </c>
      <c r="E11" s="521">
        <v>7</v>
      </c>
      <c r="F11" s="521">
        <v>3</v>
      </c>
      <c r="G11" s="522">
        <v>0.4</v>
      </c>
      <c r="H11" s="522">
        <v>1</v>
      </c>
      <c r="I11" s="522">
        <v>0.4</v>
      </c>
      <c r="J11" s="522">
        <v>0.2</v>
      </c>
    </row>
    <row r="12" spans="1:10" ht="15.75" x14ac:dyDescent="0.25">
      <c r="A12" s="520" t="s">
        <v>284</v>
      </c>
      <c r="B12" s="521">
        <v>100</v>
      </c>
      <c r="C12" s="521">
        <v>77</v>
      </c>
      <c r="D12" s="521">
        <v>77</v>
      </c>
      <c r="E12" s="521">
        <v>76</v>
      </c>
      <c r="F12" s="521">
        <v>39</v>
      </c>
      <c r="G12" s="522">
        <v>0.8</v>
      </c>
      <c r="H12" s="522">
        <v>1</v>
      </c>
      <c r="I12" s="522">
        <v>0.5</v>
      </c>
      <c r="J12" s="522">
        <v>0.4</v>
      </c>
    </row>
    <row r="13" spans="1:10" ht="15.75" x14ac:dyDescent="0.25">
      <c r="A13" s="520" t="s">
        <v>285</v>
      </c>
      <c r="B13" s="521">
        <v>100</v>
      </c>
      <c r="C13" s="521">
        <v>180</v>
      </c>
      <c r="D13" s="521">
        <v>180</v>
      </c>
      <c r="E13" s="521">
        <v>180</v>
      </c>
      <c r="F13" s="521">
        <v>105</v>
      </c>
      <c r="G13" s="522">
        <v>1.8</v>
      </c>
      <c r="H13" s="522">
        <v>1</v>
      </c>
      <c r="I13" s="522">
        <v>0.6</v>
      </c>
      <c r="J13" s="522">
        <v>1.1000000000000001</v>
      </c>
    </row>
    <row r="14" spans="1:10" ht="15.75" x14ac:dyDescent="0.25">
      <c r="A14" s="520" t="s">
        <v>286</v>
      </c>
      <c r="B14" s="521">
        <v>10</v>
      </c>
      <c r="C14" s="521">
        <v>8</v>
      </c>
      <c r="D14" s="521">
        <v>8</v>
      </c>
      <c r="E14" s="521">
        <v>8</v>
      </c>
      <c r="F14" s="521">
        <v>3</v>
      </c>
      <c r="G14" s="522">
        <v>0.8</v>
      </c>
      <c r="H14" s="522">
        <v>1</v>
      </c>
      <c r="I14" s="522">
        <v>0.4</v>
      </c>
      <c r="J14" s="522">
        <v>0.3</v>
      </c>
    </row>
    <row r="15" spans="1:10" ht="15.75" x14ac:dyDescent="0.25">
      <c r="A15" s="520" t="s">
        <v>287</v>
      </c>
      <c r="B15" s="521">
        <v>115</v>
      </c>
      <c r="C15" s="521">
        <v>219</v>
      </c>
      <c r="D15" s="521">
        <v>219</v>
      </c>
      <c r="E15" s="521">
        <v>202</v>
      </c>
      <c r="F15" s="521">
        <v>96</v>
      </c>
      <c r="G15" s="522">
        <v>1.9</v>
      </c>
      <c r="H15" s="522">
        <v>0.9</v>
      </c>
      <c r="I15" s="522">
        <v>0.5</v>
      </c>
      <c r="J15" s="522">
        <v>0.8</v>
      </c>
    </row>
    <row r="16" spans="1:10" ht="15.75" x14ac:dyDescent="0.25">
      <c r="A16" s="520" t="s">
        <v>294</v>
      </c>
      <c r="B16" s="521">
        <v>70</v>
      </c>
      <c r="C16" s="521">
        <v>192</v>
      </c>
      <c r="D16" s="521">
        <v>192</v>
      </c>
      <c r="E16" s="521">
        <v>192</v>
      </c>
      <c r="F16" s="521">
        <v>109</v>
      </c>
      <c r="G16" s="522">
        <v>2.7</v>
      </c>
      <c r="H16" s="522">
        <v>1</v>
      </c>
      <c r="I16" s="522">
        <v>0.6</v>
      </c>
      <c r="J16" s="522">
        <v>1.6</v>
      </c>
    </row>
    <row r="17" spans="1:10" ht="15.75" x14ac:dyDescent="0.25">
      <c r="A17" s="520" t="s">
        <v>288</v>
      </c>
      <c r="B17" s="521">
        <v>42.5</v>
      </c>
      <c r="C17" s="521">
        <v>47.5</v>
      </c>
      <c r="D17" s="521">
        <v>47.5</v>
      </c>
      <c r="E17" s="521">
        <v>47.5</v>
      </c>
      <c r="F17" s="521">
        <v>18</v>
      </c>
      <c r="G17" s="522">
        <v>1.1000000000000001</v>
      </c>
      <c r="H17" s="522">
        <v>1</v>
      </c>
      <c r="I17" s="522">
        <v>0.4</v>
      </c>
      <c r="J17" s="522">
        <v>0.4</v>
      </c>
    </row>
    <row r="18" spans="1:10" ht="15.75" x14ac:dyDescent="0.25">
      <c r="A18" s="520" t="s">
        <v>295</v>
      </c>
      <c r="B18" s="521">
        <v>50</v>
      </c>
      <c r="C18" s="521">
        <v>323</v>
      </c>
      <c r="D18" s="521">
        <v>323</v>
      </c>
      <c r="E18" s="521">
        <v>113</v>
      </c>
      <c r="F18" s="521">
        <v>57</v>
      </c>
      <c r="G18" s="522">
        <v>6.5</v>
      </c>
      <c r="H18" s="522">
        <v>0.3</v>
      </c>
      <c r="I18" s="522">
        <v>0.5</v>
      </c>
      <c r="J18" s="522">
        <v>1.1000000000000001</v>
      </c>
    </row>
    <row r="19" spans="1:10" ht="15.75" x14ac:dyDescent="0.25">
      <c r="A19" s="520" t="s">
        <v>296</v>
      </c>
      <c r="B19" s="521">
        <v>20</v>
      </c>
      <c r="C19" s="521">
        <v>23.5</v>
      </c>
      <c r="D19" s="521">
        <v>23.5</v>
      </c>
      <c r="E19" s="521">
        <v>23.5</v>
      </c>
      <c r="F19" s="521">
        <v>9.5</v>
      </c>
      <c r="G19" s="522">
        <v>1.2</v>
      </c>
      <c r="H19" s="522">
        <v>1</v>
      </c>
      <c r="I19" s="522">
        <v>0.4</v>
      </c>
      <c r="J19" s="522">
        <v>0.5</v>
      </c>
    </row>
    <row r="20" spans="1:10" ht="15.75" x14ac:dyDescent="0.25">
      <c r="A20" s="520" t="s">
        <v>289</v>
      </c>
      <c r="B20" s="521">
        <v>80</v>
      </c>
      <c r="C20" s="521">
        <v>112</v>
      </c>
      <c r="D20" s="521">
        <v>112</v>
      </c>
      <c r="E20" s="521">
        <v>112</v>
      </c>
      <c r="F20" s="521">
        <v>68</v>
      </c>
      <c r="G20" s="522">
        <v>1.4</v>
      </c>
      <c r="H20" s="522">
        <v>1</v>
      </c>
      <c r="I20" s="522">
        <v>0.6</v>
      </c>
      <c r="J20" s="522">
        <v>0.9</v>
      </c>
    </row>
    <row r="21" spans="1:10" ht="15.75" x14ac:dyDescent="0.25">
      <c r="A21" s="520" t="s">
        <v>290</v>
      </c>
      <c r="B21" s="521">
        <v>1852.5</v>
      </c>
      <c r="C21" s="521">
        <v>1331</v>
      </c>
      <c r="D21" s="521">
        <v>1331</v>
      </c>
      <c r="E21" s="521">
        <v>1190</v>
      </c>
      <c r="F21" s="521">
        <v>614.5</v>
      </c>
      <c r="G21" s="522">
        <v>0.7</v>
      </c>
      <c r="H21" s="522">
        <v>0.9</v>
      </c>
      <c r="I21" s="522">
        <v>0.5</v>
      </c>
      <c r="J21" s="522">
        <v>0.3</v>
      </c>
    </row>
    <row r="22" spans="1:10" ht="15.75" x14ac:dyDescent="0.25">
      <c r="A22" s="520" t="s">
        <v>291</v>
      </c>
      <c r="B22" s="521">
        <v>85</v>
      </c>
      <c r="C22" s="521">
        <v>119</v>
      </c>
      <c r="D22" s="521">
        <v>119</v>
      </c>
      <c r="E22" s="521">
        <v>119</v>
      </c>
      <c r="F22" s="521">
        <v>65</v>
      </c>
      <c r="G22" s="522">
        <v>1.4</v>
      </c>
      <c r="H22" s="522">
        <v>1</v>
      </c>
      <c r="I22" s="522">
        <v>0.5</v>
      </c>
      <c r="J22" s="522">
        <v>0.8</v>
      </c>
    </row>
    <row r="23" spans="1:10" ht="15.75" x14ac:dyDescent="0.25">
      <c r="A23" s="520" t="s">
        <v>292</v>
      </c>
      <c r="B23" s="521">
        <v>30</v>
      </c>
      <c r="C23" s="521">
        <v>15</v>
      </c>
      <c r="D23" s="521">
        <v>15</v>
      </c>
      <c r="E23" s="521">
        <v>15</v>
      </c>
      <c r="F23" s="521">
        <v>1</v>
      </c>
      <c r="G23" s="522">
        <v>0.5</v>
      </c>
      <c r="H23" s="522">
        <v>1</v>
      </c>
      <c r="I23" s="522">
        <v>0.1</v>
      </c>
      <c r="J23" s="522">
        <v>0.03</v>
      </c>
    </row>
    <row r="24" spans="1:10" ht="15.75" x14ac:dyDescent="0.25">
      <c r="A24" s="520" t="s">
        <v>297</v>
      </c>
      <c r="B24" s="521">
        <v>15</v>
      </c>
      <c r="C24" s="521">
        <v>55</v>
      </c>
      <c r="D24" s="521">
        <v>55</v>
      </c>
      <c r="E24" s="521">
        <v>55</v>
      </c>
      <c r="F24" s="521">
        <v>28</v>
      </c>
      <c r="G24" s="522">
        <v>3.7</v>
      </c>
      <c r="H24" s="522">
        <v>1</v>
      </c>
      <c r="I24" s="522">
        <v>0.5</v>
      </c>
      <c r="J24" s="522">
        <v>1.9</v>
      </c>
    </row>
    <row r="25" spans="1:10" s="491" customFormat="1" ht="15.75" x14ac:dyDescent="0.25">
      <c r="A25" s="523" t="s">
        <v>54</v>
      </c>
      <c r="B25" s="524">
        <v>3175</v>
      </c>
      <c r="C25" s="524">
        <v>3520</v>
      </c>
      <c r="D25" s="524">
        <v>3520</v>
      </c>
      <c r="E25" s="524">
        <v>3114</v>
      </c>
      <c r="F25" s="524">
        <v>1594</v>
      </c>
      <c r="G25" s="524">
        <v>1.1000000000000001</v>
      </c>
      <c r="H25" s="524">
        <v>0.9</v>
      </c>
      <c r="I25" s="524">
        <v>0.5</v>
      </c>
      <c r="J25" s="524">
        <v>0.5</v>
      </c>
    </row>
    <row r="26" spans="1:10" ht="18.75" x14ac:dyDescent="0.3">
      <c r="A26" s="621" t="s">
        <v>10</v>
      </c>
      <c r="B26" s="622"/>
      <c r="C26" s="622"/>
      <c r="D26" s="622"/>
      <c r="E26" s="622"/>
      <c r="F26" s="622"/>
      <c r="G26" s="622"/>
      <c r="H26" s="622"/>
      <c r="I26" s="622"/>
      <c r="J26" s="622"/>
    </row>
    <row r="27" spans="1:10" ht="18.75" x14ac:dyDescent="0.3">
      <c r="A27" s="619" t="s">
        <v>53</v>
      </c>
      <c r="B27" s="620"/>
      <c r="C27" s="620"/>
      <c r="D27" s="620"/>
      <c r="E27" s="620"/>
      <c r="F27" s="620"/>
      <c r="G27" s="620"/>
      <c r="H27" s="620"/>
      <c r="I27" s="620"/>
      <c r="J27" s="620"/>
    </row>
    <row r="28" spans="1:10" ht="15.75" x14ac:dyDescent="0.25">
      <c r="A28" s="512" t="s">
        <v>68</v>
      </c>
      <c r="B28" s="512" t="s">
        <v>69</v>
      </c>
      <c r="C28" s="512" t="s">
        <v>70</v>
      </c>
      <c r="D28" s="512" t="s">
        <v>71</v>
      </c>
      <c r="E28" s="512" t="s">
        <v>72</v>
      </c>
      <c r="F28" s="512" t="s">
        <v>73</v>
      </c>
      <c r="G28" s="512" t="s">
        <v>1830</v>
      </c>
      <c r="H28" s="512" t="s">
        <v>1827</v>
      </c>
      <c r="I28" s="512" t="s">
        <v>1828</v>
      </c>
      <c r="J28" s="512" t="s">
        <v>1829</v>
      </c>
    </row>
    <row r="29" spans="1:10" ht="15.75" x14ac:dyDescent="0.25">
      <c r="A29" s="513" t="s">
        <v>278</v>
      </c>
      <c r="B29" s="514">
        <v>20</v>
      </c>
      <c r="C29" s="514">
        <v>17</v>
      </c>
      <c r="D29" s="514">
        <v>17</v>
      </c>
      <c r="E29" s="514">
        <v>17</v>
      </c>
      <c r="F29" s="514">
        <v>13</v>
      </c>
      <c r="G29" s="515">
        <v>0.9</v>
      </c>
      <c r="H29" s="515">
        <v>1</v>
      </c>
      <c r="I29" s="515">
        <v>0.8</v>
      </c>
      <c r="J29" s="515">
        <v>0.7</v>
      </c>
    </row>
    <row r="30" spans="1:10" ht="15.75" x14ac:dyDescent="0.25">
      <c r="A30" s="513" t="s">
        <v>279</v>
      </c>
      <c r="B30" s="514">
        <v>10</v>
      </c>
      <c r="C30" s="514">
        <v>18</v>
      </c>
      <c r="D30" s="514">
        <v>18</v>
      </c>
      <c r="E30" s="514">
        <v>0</v>
      </c>
      <c r="F30" s="514">
        <v>0</v>
      </c>
      <c r="G30" s="515">
        <v>1.8</v>
      </c>
      <c r="H30" s="515">
        <v>0</v>
      </c>
      <c r="I30" s="515">
        <v>0</v>
      </c>
      <c r="J30" s="515">
        <v>0</v>
      </c>
    </row>
    <row r="31" spans="1:10" ht="15.75" x14ac:dyDescent="0.25">
      <c r="A31" s="513" t="s">
        <v>280</v>
      </c>
      <c r="B31" s="514">
        <v>20</v>
      </c>
      <c r="C31" s="514">
        <v>4</v>
      </c>
      <c r="D31" s="514">
        <v>4</v>
      </c>
      <c r="E31" s="514">
        <v>0</v>
      </c>
      <c r="F31" s="514">
        <v>0</v>
      </c>
      <c r="G31" s="515">
        <v>0.2</v>
      </c>
      <c r="H31" s="515">
        <v>0</v>
      </c>
      <c r="I31" s="515">
        <v>0</v>
      </c>
      <c r="J31" s="515">
        <v>0</v>
      </c>
    </row>
    <row r="32" spans="1:10" ht="15.75" x14ac:dyDescent="0.25">
      <c r="A32" s="513" t="s">
        <v>281</v>
      </c>
      <c r="B32" s="514">
        <v>15</v>
      </c>
      <c r="C32" s="514">
        <v>19</v>
      </c>
      <c r="D32" s="514">
        <v>19</v>
      </c>
      <c r="E32" s="514">
        <v>19</v>
      </c>
      <c r="F32" s="514">
        <v>18</v>
      </c>
      <c r="G32" s="515">
        <v>1.3</v>
      </c>
      <c r="H32" s="515">
        <v>1</v>
      </c>
      <c r="I32" s="515">
        <v>0.9</v>
      </c>
      <c r="J32" s="515">
        <v>1.2</v>
      </c>
    </row>
    <row r="33" spans="1:10" ht="15.75" x14ac:dyDescent="0.25">
      <c r="A33" s="513" t="s">
        <v>282</v>
      </c>
      <c r="B33" s="514">
        <v>35</v>
      </c>
      <c r="C33" s="514">
        <v>36</v>
      </c>
      <c r="D33" s="514">
        <v>36</v>
      </c>
      <c r="E33" s="514">
        <v>36</v>
      </c>
      <c r="F33" s="514">
        <v>31</v>
      </c>
      <c r="G33" s="515">
        <v>1</v>
      </c>
      <c r="H33" s="515">
        <v>1</v>
      </c>
      <c r="I33" s="515">
        <v>0.9</v>
      </c>
      <c r="J33" s="515">
        <v>0.9</v>
      </c>
    </row>
    <row r="34" spans="1:10" ht="15.75" x14ac:dyDescent="0.25">
      <c r="A34" s="513" t="s">
        <v>283</v>
      </c>
      <c r="B34" s="514">
        <v>10</v>
      </c>
      <c r="C34" s="514">
        <v>3</v>
      </c>
      <c r="D34" s="514">
        <v>3</v>
      </c>
      <c r="E34" s="514">
        <v>0</v>
      </c>
      <c r="F34" s="514">
        <v>0</v>
      </c>
      <c r="G34" s="515">
        <v>0.3</v>
      </c>
      <c r="H34" s="515">
        <v>0</v>
      </c>
      <c r="I34" s="515">
        <v>0</v>
      </c>
      <c r="J34" s="515">
        <v>0</v>
      </c>
    </row>
    <row r="35" spans="1:10" ht="15.75" x14ac:dyDescent="0.25">
      <c r="A35" s="513" t="s">
        <v>284</v>
      </c>
      <c r="B35" s="514">
        <v>15</v>
      </c>
      <c r="C35" s="514">
        <v>23</v>
      </c>
      <c r="D35" s="514">
        <v>23</v>
      </c>
      <c r="E35" s="514">
        <v>23</v>
      </c>
      <c r="F35" s="514">
        <v>19</v>
      </c>
      <c r="G35" s="515">
        <v>1.5</v>
      </c>
      <c r="H35" s="515">
        <v>1</v>
      </c>
      <c r="I35" s="515">
        <v>0.8</v>
      </c>
      <c r="J35" s="515">
        <v>1.3</v>
      </c>
    </row>
    <row r="36" spans="1:10" ht="15.75" x14ac:dyDescent="0.25">
      <c r="A36" s="513" t="s">
        <v>285</v>
      </c>
      <c r="B36" s="514">
        <v>40</v>
      </c>
      <c r="C36" s="514">
        <v>32</v>
      </c>
      <c r="D36" s="514">
        <v>32</v>
      </c>
      <c r="E36" s="514">
        <v>32</v>
      </c>
      <c r="F36" s="514">
        <v>18</v>
      </c>
      <c r="G36" s="515">
        <v>0.8</v>
      </c>
      <c r="H36" s="515">
        <v>1</v>
      </c>
      <c r="I36" s="515">
        <v>0.6</v>
      </c>
      <c r="J36" s="515">
        <v>0.5</v>
      </c>
    </row>
    <row r="37" spans="1:10" ht="15.75" x14ac:dyDescent="0.25">
      <c r="A37" s="513" t="s">
        <v>286</v>
      </c>
      <c r="B37" s="514">
        <v>10</v>
      </c>
      <c r="C37" s="514">
        <v>1</v>
      </c>
      <c r="D37" s="514">
        <v>1</v>
      </c>
      <c r="E37" s="514">
        <v>0</v>
      </c>
      <c r="F37" s="514">
        <v>0</v>
      </c>
      <c r="G37" s="515">
        <v>0.1</v>
      </c>
      <c r="H37" s="515">
        <v>0</v>
      </c>
      <c r="I37" s="515">
        <v>0</v>
      </c>
      <c r="J37" s="515">
        <v>0</v>
      </c>
    </row>
    <row r="38" spans="1:10" ht="15.75" x14ac:dyDescent="0.25">
      <c r="A38" s="513" t="s">
        <v>287</v>
      </c>
      <c r="B38" s="514">
        <v>30</v>
      </c>
      <c r="C38" s="514">
        <v>42</v>
      </c>
      <c r="D38" s="514">
        <v>42</v>
      </c>
      <c r="E38" s="514">
        <v>42</v>
      </c>
      <c r="F38" s="514">
        <v>31</v>
      </c>
      <c r="G38" s="515">
        <v>1.4</v>
      </c>
      <c r="H38" s="515">
        <v>1</v>
      </c>
      <c r="I38" s="515">
        <v>0.7</v>
      </c>
      <c r="J38" s="515">
        <v>1</v>
      </c>
    </row>
    <row r="39" spans="1:10" ht="15.75" x14ac:dyDescent="0.25">
      <c r="A39" s="513" t="s">
        <v>288</v>
      </c>
      <c r="B39" s="514">
        <v>5</v>
      </c>
      <c r="C39" s="514">
        <v>13.5</v>
      </c>
      <c r="D39" s="514">
        <v>13.5</v>
      </c>
      <c r="E39" s="514">
        <v>13.5</v>
      </c>
      <c r="F39" s="514">
        <v>8.5</v>
      </c>
      <c r="G39" s="515">
        <v>2.7</v>
      </c>
      <c r="H39" s="515">
        <v>1</v>
      </c>
      <c r="I39" s="515">
        <v>0.6</v>
      </c>
      <c r="J39" s="515">
        <v>1.7</v>
      </c>
    </row>
    <row r="40" spans="1:10" ht="15.75" x14ac:dyDescent="0.25">
      <c r="A40" s="513" t="s">
        <v>289</v>
      </c>
      <c r="B40" s="514">
        <v>20</v>
      </c>
      <c r="C40" s="514">
        <v>25</v>
      </c>
      <c r="D40" s="514">
        <v>25</v>
      </c>
      <c r="E40" s="514">
        <v>25</v>
      </c>
      <c r="F40" s="514">
        <v>16</v>
      </c>
      <c r="G40" s="515">
        <v>1.3</v>
      </c>
      <c r="H40" s="515">
        <v>1</v>
      </c>
      <c r="I40" s="515">
        <v>0.6</v>
      </c>
      <c r="J40" s="515">
        <v>0.8</v>
      </c>
    </row>
    <row r="41" spans="1:10" ht="15.75" x14ac:dyDescent="0.25">
      <c r="A41" s="513" t="s">
        <v>290</v>
      </c>
      <c r="B41" s="514">
        <v>140</v>
      </c>
      <c r="C41" s="514">
        <v>240.5</v>
      </c>
      <c r="D41" s="514">
        <v>240.5</v>
      </c>
      <c r="E41" s="514">
        <v>240.5</v>
      </c>
      <c r="F41" s="514">
        <v>151.5</v>
      </c>
      <c r="G41" s="515">
        <v>1.7</v>
      </c>
      <c r="H41" s="515">
        <v>1</v>
      </c>
      <c r="I41" s="515">
        <v>0.6</v>
      </c>
      <c r="J41" s="515">
        <v>1.1000000000000001</v>
      </c>
    </row>
    <row r="42" spans="1:10" ht="15.75" x14ac:dyDescent="0.25">
      <c r="A42" s="513" t="s">
        <v>291</v>
      </c>
      <c r="B42" s="514">
        <v>20</v>
      </c>
      <c r="C42" s="514">
        <v>15</v>
      </c>
      <c r="D42" s="514">
        <v>15</v>
      </c>
      <c r="E42" s="514">
        <v>15</v>
      </c>
      <c r="F42" s="514">
        <v>10</v>
      </c>
      <c r="G42" s="515">
        <v>0.8</v>
      </c>
      <c r="H42" s="515">
        <v>1</v>
      </c>
      <c r="I42" s="515">
        <v>0.7</v>
      </c>
      <c r="J42" s="515">
        <v>0.5</v>
      </c>
    </row>
    <row r="43" spans="1:10" ht="15.75" x14ac:dyDescent="0.25">
      <c r="A43" s="513" t="s">
        <v>292</v>
      </c>
      <c r="B43" s="514">
        <v>10</v>
      </c>
      <c r="C43" s="514">
        <v>1</v>
      </c>
      <c r="D43" s="514">
        <v>1</v>
      </c>
      <c r="E43" s="514">
        <v>0</v>
      </c>
      <c r="F43" s="514">
        <v>0</v>
      </c>
      <c r="G43" s="515">
        <v>0.1</v>
      </c>
      <c r="H43" s="515">
        <v>0</v>
      </c>
      <c r="I43" s="515">
        <v>0</v>
      </c>
      <c r="J43" s="515">
        <v>0</v>
      </c>
    </row>
    <row r="44" spans="1:10" s="491" customFormat="1" ht="15.75" x14ac:dyDescent="0.25">
      <c r="A44" s="516" t="s">
        <v>54</v>
      </c>
      <c r="B44" s="517">
        <v>400</v>
      </c>
      <c r="C44" s="517">
        <v>490</v>
      </c>
      <c r="D44" s="517">
        <v>490</v>
      </c>
      <c r="E44" s="517">
        <v>463</v>
      </c>
      <c r="F44" s="517">
        <v>316</v>
      </c>
      <c r="G44" s="517">
        <v>1.2</v>
      </c>
      <c r="H44" s="517">
        <v>0.9</v>
      </c>
      <c r="I44" s="517">
        <v>0.7</v>
      </c>
      <c r="J44" s="517">
        <v>0.8</v>
      </c>
    </row>
    <row r="45" spans="1:10" ht="18.75" x14ac:dyDescent="0.3">
      <c r="A45" s="621" t="s">
        <v>10</v>
      </c>
      <c r="B45" s="622"/>
      <c r="C45" s="622"/>
      <c r="D45" s="622"/>
      <c r="E45" s="622"/>
      <c r="F45" s="622"/>
      <c r="G45" s="622"/>
      <c r="H45" s="622"/>
      <c r="I45" s="622"/>
      <c r="J45" s="622"/>
    </row>
    <row r="46" spans="1:10" ht="18.75" x14ac:dyDescent="0.3">
      <c r="A46" s="619" t="s">
        <v>1838</v>
      </c>
      <c r="B46" s="620"/>
      <c r="C46" s="620"/>
      <c r="D46" s="620"/>
      <c r="E46" s="620"/>
      <c r="F46" s="620"/>
      <c r="G46" s="620"/>
      <c r="H46" s="620"/>
      <c r="I46" s="620"/>
      <c r="J46" s="620"/>
    </row>
    <row r="47" spans="1:10" ht="33" customHeight="1" x14ac:dyDescent="0.25">
      <c r="A47" s="512" t="s">
        <v>68</v>
      </c>
      <c r="B47" s="512" t="s">
        <v>70</v>
      </c>
      <c r="C47" s="512" t="s">
        <v>71</v>
      </c>
      <c r="D47" s="512" t="s">
        <v>72</v>
      </c>
      <c r="E47" s="512" t="s">
        <v>73</v>
      </c>
      <c r="F47" s="518" t="s">
        <v>78</v>
      </c>
      <c r="G47" s="518" t="s">
        <v>1837</v>
      </c>
      <c r="H47" s="518" t="s">
        <v>80</v>
      </c>
      <c r="I47" s="518" t="s">
        <v>81</v>
      </c>
      <c r="J47" s="499"/>
    </row>
    <row r="48" spans="1:10" ht="15.75" x14ac:dyDescent="0.25">
      <c r="A48" s="513" t="s">
        <v>278</v>
      </c>
      <c r="B48" s="514">
        <v>1</v>
      </c>
      <c r="C48" s="514">
        <v>1</v>
      </c>
      <c r="D48" s="514">
        <v>1</v>
      </c>
      <c r="E48" s="514">
        <v>0</v>
      </c>
      <c r="F48" s="515">
        <v>1.8</v>
      </c>
      <c r="G48" s="515">
        <v>1.8</v>
      </c>
      <c r="H48" s="515">
        <v>1.8</v>
      </c>
      <c r="I48" s="515">
        <v>0</v>
      </c>
      <c r="J48" s="500"/>
    </row>
    <row r="49" spans="1:10" ht="15.75" x14ac:dyDescent="0.25">
      <c r="A49" s="513" t="s">
        <v>279</v>
      </c>
      <c r="B49" s="514">
        <v>8</v>
      </c>
      <c r="C49" s="514">
        <v>8</v>
      </c>
      <c r="D49" s="514">
        <v>8</v>
      </c>
      <c r="E49" s="514">
        <v>2</v>
      </c>
      <c r="F49" s="515">
        <v>8.1</v>
      </c>
      <c r="G49" s="515">
        <v>8.1</v>
      </c>
      <c r="H49" s="515">
        <v>8.1</v>
      </c>
      <c r="I49" s="515">
        <v>5.6</v>
      </c>
      <c r="J49" s="500"/>
    </row>
    <row r="50" spans="1:10" ht="15.75" x14ac:dyDescent="0.25">
      <c r="A50" s="513" t="s">
        <v>280</v>
      </c>
      <c r="B50" s="514">
        <v>8</v>
      </c>
      <c r="C50" s="514">
        <v>8</v>
      </c>
      <c r="D50" s="514">
        <v>8</v>
      </c>
      <c r="E50" s="514">
        <v>4</v>
      </c>
      <c r="F50" s="515">
        <v>19.5</v>
      </c>
      <c r="G50" s="515">
        <v>19.5</v>
      </c>
      <c r="H50" s="515">
        <v>19.5</v>
      </c>
      <c r="I50" s="515">
        <v>16</v>
      </c>
      <c r="J50" s="500"/>
    </row>
    <row r="51" spans="1:10" ht="15.75" x14ac:dyDescent="0.25">
      <c r="A51" s="513" t="s">
        <v>293</v>
      </c>
      <c r="B51" s="514">
        <v>14</v>
      </c>
      <c r="C51" s="514">
        <v>14</v>
      </c>
      <c r="D51" s="514">
        <v>14</v>
      </c>
      <c r="E51" s="514">
        <v>5</v>
      </c>
      <c r="F51" s="515">
        <v>11.9</v>
      </c>
      <c r="G51" s="515">
        <v>11.9</v>
      </c>
      <c r="H51" s="515">
        <v>11.9</v>
      </c>
      <c r="I51" s="515">
        <v>7.2</v>
      </c>
      <c r="J51" s="500"/>
    </row>
    <row r="52" spans="1:10" ht="15.75" x14ac:dyDescent="0.25">
      <c r="A52" s="513" t="s">
        <v>281</v>
      </c>
      <c r="B52" s="514">
        <v>99</v>
      </c>
      <c r="C52" s="514">
        <v>99</v>
      </c>
      <c r="D52" s="514">
        <v>93</v>
      </c>
      <c r="E52" s="514">
        <v>45</v>
      </c>
      <c r="F52" s="515">
        <v>22.6</v>
      </c>
      <c r="G52" s="515">
        <v>22.6</v>
      </c>
      <c r="H52" s="515">
        <v>23.1</v>
      </c>
      <c r="I52" s="515">
        <v>24.4</v>
      </c>
      <c r="J52" s="500"/>
    </row>
    <row r="53" spans="1:10" ht="15.75" x14ac:dyDescent="0.25">
      <c r="A53" s="513" t="s">
        <v>282</v>
      </c>
      <c r="B53" s="514">
        <v>16</v>
      </c>
      <c r="C53" s="514">
        <v>16</v>
      </c>
      <c r="D53" s="514">
        <v>15</v>
      </c>
      <c r="E53" s="514">
        <v>2</v>
      </c>
      <c r="F53" s="515">
        <v>27.4</v>
      </c>
      <c r="G53" s="515">
        <v>27.4</v>
      </c>
      <c r="H53" s="515">
        <v>26.1</v>
      </c>
      <c r="I53" s="515">
        <v>7.8</v>
      </c>
      <c r="J53" s="500"/>
    </row>
    <row r="54" spans="1:10" ht="15.75" x14ac:dyDescent="0.25">
      <c r="A54" s="513" t="s">
        <v>283</v>
      </c>
      <c r="B54" s="514">
        <v>2</v>
      </c>
      <c r="C54" s="514">
        <v>2</v>
      </c>
      <c r="D54" s="514">
        <v>2</v>
      </c>
      <c r="E54" s="514">
        <v>1</v>
      </c>
      <c r="F54" s="515">
        <v>28.6</v>
      </c>
      <c r="G54" s="515">
        <v>28.6</v>
      </c>
      <c r="H54" s="515">
        <v>28.6</v>
      </c>
      <c r="I54" s="515">
        <v>33.299999999999997</v>
      </c>
      <c r="J54" s="500"/>
    </row>
    <row r="55" spans="1:10" ht="15.75" x14ac:dyDescent="0.25">
      <c r="A55" s="513" t="s">
        <v>284</v>
      </c>
      <c r="B55" s="514">
        <v>7</v>
      </c>
      <c r="C55" s="514">
        <v>7</v>
      </c>
      <c r="D55" s="514">
        <v>7</v>
      </c>
      <c r="E55" s="514">
        <v>5</v>
      </c>
      <c r="F55" s="515">
        <v>9.1</v>
      </c>
      <c r="G55" s="515">
        <v>9.1</v>
      </c>
      <c r="H55" s="515">
        <v>9.1999999999999993</v>
      </c>
      <c r="I55" s="515">
        <v>12.8</v>
      </c>
      <c r="J55" s="500"/>
    </row>
    <row r="56" spans="1:10" ht="15.75" x14ac:dyDescent="0.25">
      <c r="A56" s="513" t="s">
        <v>285</v>
      </c>
      <c r="B56" s="514">
        <v>22</v>
      </c>
      <c r="C56" s="514">
        <v>22</v>
      </c>
      <c r="D56" s="514">
        <v>22</v>
      </c>
      <c r="E56" s="514">
        <v>10</v>
      </c>
      <c r="F56" s="515">
        <v>12.2</v>
      </c>
      <c r="G56" s="515">
        <v>12.2</v>
      </c>
      <c r="H56" s="515">
        <v>12.2</v>
      </c>
      <c r="I56" s="515">
        <v>9.5</v>
      </c>
      <c r="J56" s="500"/>
    </row>
    <row r="57" spans="1:10" ht="15.75" x14ac:dyDescent="0.25">
      <c r="A57" s="513" t="s">
        <v>286</v>
      </c>
      <c r="B57" s="514">
        <v>3</v>
      </c>
      <c r="C57" s="514">
        <v>3</v>
      </c>
      <c r="D57" s="514">
        <v>3</v>
      </c>
      <c r="E57" s="514">
        <v>1</v>
      </c>
      <c r="F57" s="515">
        <v>37.5</v>
      </c>
      <c r="G57" s="515">
        <v>37.5</v>
      </c>
      <c r="H57" s="515">
        <v>37.5</v>
      </c>
      <c r="I57" s="515">
        <v>33.299999999999997</v>
      </c>
      <c r="J57" s="500"/>
    </row>
    <row r="58" spans="1:10" ht="15.75" x14ac:dyDescent="0.25">
      <c r="A58" s="513" t="s">
        <v>287</v>
      </c>
      <c r="B58" s="514">
        <v>17</v>
      </c>
      <c r="C58" s="514">
        <v>17</v>
      </c>
      <c r="D58" s="514">
        <v>16</v>
      </c>
      <c r="E58" s="514">
        <v>9</v>
      </c>
      <c r="F58" s="515">
        <v>7.8</v>
      </c>
      <c r="G58" s="515">
        <v>7.8</v>
      </c>
      <c r="H58" s="515">
        <v>7.9</v>
      </c>
      <c r="I58" s="515">
        <v>9.4</v>
      </c>
      <c r="J58" s="500"/>
    </row>
    <row r="59" spans="1:10" ht="15.75" x14ac:dyDescent="0.25">
      <c r="A59" s="513" t="s">
        <v>294</v>
      </c>
      <c r="B59" s="514">
        <v>15</v>
      </c>
      <c r="C59" s="514">
        <v>15</v>
      </c>
      <c r="D59" s="514">
        <v>15</v>
      </c>
      <c r="E59" s="514">
        <v>10</v>
      </c>
      <c r="F59" s="515">
        <v>7.8</v>
      </c>
      <c r="G59" s="515">
        <v>7.8</v>
      </c>
      <c r="H59" s="515">
        <v>7.8</v>
      </c>
      <c r="I59" s="515">
        <v>9.1999999999999993</v>
      </c>
      <c r="J59" s="500"/>
    </row>
    <row r="60" spans="1:10" ht="15.75" x14ac:dyDescent="0.25">
      <c r="A60" s="513" t="s">
        <v>288</v>
      </c>
      <c r="B60" s="514">
        <v>14.5</v>
      </c>
      <c r="C60" s="514">
        <v>14.5</v>
      </c>
      <c r="D60" s="514">
        <v>14.5</v>
      </c>
      <c r="E60" s="514">
        <v>4.5</v>
      </c>
      <c r="F60" s="515">
        <v>30.5</v>
      </c>
      <c r="G60" s="515">
        <v>30.5</v>
      </c>
      <c r="H60" s="515">
        <v>30.5</v>
      </c>
      <c r="I60" s="515">
        <v>25</v>
      </c>
      <c r="J60" s="500"/>
    </row>
    <row r="61" spans="1:10" ht="15.75" x14ac:dyDescent="0.25">
      <c r="A61" s="513" t="s">
        <v>295</v>
      </c>
      <c r="B61" s="514">
        <v>14</v>
      </c>
      <c r="C61" s="514">
        <v>14</v>
      </c>
      <c r="D61" s="514">
        <v>6</v>
      </c>
      <c r="E61" s="514">
        <v>4</v>
      </c>
      <c r="F61" s="515">
        <v>4.3</v>
      </c>
      <c r="G61" s="515">
        <v>4.3</v>
      </c>
      <c r="H61" s="515">
        <v>5.3</v>
      </c>
      <c r="I61" s="515">
        <v>7</v>
      </c>
      <c r="J61" s="500"/>
    </row>
    <row r="62" spans="1:10" ht="15.75" x14ac:dyDescent="0.25">
      <c r="A62" s="513" t="s">
        <v>296</v>
      </c>
      <c r="B62" s="514">
        <v>4</v>
      </c>
      <c r="C62" s="514">
        <v>4</v>
      </c>
      <c r="D62" s="514">
        <v>4</v>
      </c>
      <c r="E62" s="514">
        <v>0.5</v>
      </c>
      <c r="F62" s="515">
        <v>17</v>
      </c>
      <c r="G62" s="515">
        <v>17</v>
      </c>
      <c r="H62" s="515">
        <v>17</v>
      </c>
      <c r="I62" s="515">
        <v>5.3</v>
      </c>
      <c r="J62" s="500"/>
    </row>
    <row r="63" spans="1:10" ht="15.75" x14ac:dyDescent="0.25">
      <c r="A63" s="513" t="s">
        <v>289</v>
      </c>
      <c r="B63" s="514">
        <v>10</v>
      </c>
      <c r="C63" s="514">
        <v>10</v>
      </c>
      <c r="D63" s="514">
        <v>10</v>
      </c>
      <c r="E63" s="514">
        <v>4</v>
      </c>
      <c r="F63" s="515">
        <v>8.9</v>
      </c>
      <c r="G63" s="515">
        <v>8.9</v>
      </c>
      <c r="H63" s="515">
        <v>8.9</v>
      </c>
      <c r="I63" s="515">
        <v>5.9</v>
      </c>
      <c r="J63" s="501"/>
    </row>
    <row r="64" spans="1:10" ht="15.75" x14ac:dyDescent="0.25">
      <c r="A64" s="513" t="s">
        <v>290</v>
      </c>
      <c r="B64" s="514">
        <v>71.5</v>
      </c>
      <c r="C64" s="514">
        <v>71.5</v>
      </c>
      <c r="D64" s="514">
        <v>65.5</v>
      </c>
      <c r="E64" s="514">
        <v>30</v>
      </c>
      <c r="F64" s="515">
        <v>5.4</v>
      </c>
      <c r="G64" s="515">
        <v>5.4</v>
      </c>
      <c r="H64" s="515">
        <v>5.5</v>
      </c>
      <c r="I64" s="515">
        <v>4.9000000000000004</v>
      </c>
      <c r="J64" s="502"/>
    </row>
    <row r="65" spans="1:10" ht="15.75" x14ac:dyDescent="0.25">
      <c r="A65" s="513" t="s">
        <v>291</v>
      </c>
      <c r="B65" s="514">
        <v>34</v>
      </c>
      <c r="C65" s="514">
        <v>34</v>
      </c>
      <c r="D65" s="514">
        <v>34</v>
      </c>
      <c r="E65" s="514">
        <v>15</v>
      </c>
      <c r="F65" s="515">
        <v>28.6</v>
      </c>
      <c r="G65" s="515">
        <v>28.6</v>
      </c>
      <c r="H65" s="515">
        <v>28.6</v>
      </c>
      <c r="I65" s="515">
        <v>23.1</v>
      </c>
      <c r="J65" s="502"/>
    </row>
    <row r="66" spans="1:10" ht="15.75" x14ac:dyDescent="0.25">
      <c r="A66" s="513" t="s">
        <v>292</v>
      </c>
      <c r="B66" s="514">
        <v>1</v>
      </c>
      <c r="C66" s="514">
        <v>1</v>
      </c>
      <c r="D66" s="514">
        <v>1</v>
      </c>
      <c r="E66" s="514">
        <v>0</v>
      </c>
      <c r="F66" s="515">
        <v>6.7</v>
      </c>
      <c r="G66" s="515">
        <v>6.7</v>
      </c>
      <c r="H66" s="515">
        <v>6.7</v>
      </c>
      <c r="I66" s="515">
        <v>0</v>
      </c>
      <c r="J66" s="502"/>
    </row>
    <row r="67" spans="1:10" ht="15.75" x14ac:dyDescent="0.25">
      <c r="A67" s="516" t="s">
        <v>54</v>
      </c>
      <c r="B67" s="517">
        <v>361</v>
      </c>
      <c r="C67" s="517">
        <v>361</v>
      </c>
      <c r="D67" s="517">
        <v>339</v>
      </c>
      <c r="E67" s="517">
        <v>152</v>
      </c>
      <c r="F67" s="517">
        <v>10.3</v>
      </c>
      <c r="G67" s="517">
        <v>10.3</v>
      </c>
      <c r="H67" s="517">
        <v>10.9</v>
      </c>
      <c r="I67" s="517">
        <v>9.5</v>
      </c>
      <c r="J67" s="502"/>
    </row>
  </sheetData>
  <mergeCells count="7">
    <mergeCell ref="A46:J46"/>
    <mergeCell ref="A45:J45"/>
    <mergeCell ref="A1:J1"/>
    <mergeCell ref="A3:J3"/>
    <mergeCell ref="A27:J27"/>
    <mergeCell ref="A2:J2"/>
    <mergeCell ref="A26:J26"/>
  </mergeCells>
  <pageMargins left="0.7" right="0.7" top="0.75" bottom="0.75" header="0.3" footer="0.3"/>
  <pageSetup paperSize="9" scale="58" fitToHeight="0"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8"/>
  <sheetViews>
    <sheetView view="pageBreakPreview" topLeftCell="A25" zoomScaleNormal="100" zoomScaleSheetLayoutView="100" workbookViewId="0">
      <selection sqref="A1:J1"/>
    </sheetView>
  </sheetViews>
  <sheetFormatPr defaultRowHeight="15.75" x14ac:dyDescent="0.25"/>
  <cols>
    <col min="1" max="1" width="24.125" customWidth="1"/>
    <col min="2" max="10" width="10.625" customWidth="1"/>
  </cols>
  <sheetData>
    <row r="1" spans="1:10" ht="20.25" x14ac:dyDescent="0.3">
      <c r="A1" s="626" t="s">
        <v>1842</v>
      </c>
      <c r="B1" s="626"/>
      <c r="C1" s="626"/>
      <c r="D1" s="626"/>
      <c r="E1" s="626"/>
      <c r="F1" s="626"/>
      <c r="G1" s="626"/>
      <c r="H1" s="626"/>
      <c r="I1" s="626"/>
      <c r="J1" s="626"/>
    </row>
    <row r="2" spans="1:10" ht="21" thickBot="1" x14ac:dyDescent="0.35">
      <c r="A2" s="594" t="s">
        <v>12</v>
      </c>
      <c r="B2" s="641"/>
      <c r="C2" s="641"/>
      <c r="D2" s="641"/>
      <c r="E2" s="641"/>
      <c r="F2" s="641"/>
      <c r="G2" s="641"/>
      <c r="H2" s="641"/>
      <c r="I2" s="641"/>
      <c r="J2" s="641"/>
    </row>
    <row r="3" spans="1:10" ht="16.5" thickBot="1" x14ac:dyDescent="0.3">
      <c r="A3" s="627" t="s">
        <v>1833</v>
      </c>
      <c r="B3" s="628"/>
      <c r="C3" s="628"/>
      <c r="D3" s="628"/>
      <c r="E3" s="628"/>
      <c r="F3" s="628"/>
      <c r="G3" s="628"/>
      <c r="H3" s="628"/>
      <c r="I3" s="628"/>
      <c r="J3" s="629"/>
    </row>
    <row r="4" spans="1:10" ht="32.25" thickBot="1" x14ac:dyDescent="0.3">
      <c r="A4" s="508" t="s">
        <v>68</v>
      </c>
      <c r="B4" s="509" t="s">
        <v>69</v>
      </c>
      <c r="C4" s="509" t="s">
        <v>70</v>
      </c>
      <c r="D4" s="510" t="s">
        <v>71</v>
      </c>
      <c r="E4" s="510" t="s">
        <v>72</v>
      </c>
      <c r="F4" s="510" t="s">
        <v>73</v>
      </c>
      <c r="G4" s="509" t="s">
        <v>74</v>
      </c>
      <c r="H4" s="509" t="s">
        <v>75</v>
      </c>
      <c r="I4" s="509" t="s">
        <v>76</v>
      </c>
      <c r="J4" s="511" t="s">
        <v>77</v>
      </c>
    </row>
    <row r="5" spans="1:10" x14ac:dyDescent="0.25">
      <c r="A5" s="527" t="s">
        <v>279</v>
      </c>
      <c r="B5" s="284">
        <v>40</v>
      </c>
      <c r="C5" s="284">
        <v>32</v>
      </c>
      <c r="D5" s="284">
        <v>32</v>
      </c>
      <c r="E5" s="284">
        <v>32</v>
      </c>
      <c r="F5" s="284">
        <v>23</v>
      </c>
      <c r="G5" s="285">
        <v>0.8</v>
      </c>
      <c r="H5" s="285">
        <v>1</v>
      </c>
      <c r="I5" s="285">
        <v>0.7</v>
      </c>
      <c r="J5" s="528">
        <v>0.6</v>
      </c>
    </row>
    <row r="6" spans="1:10" x14ac:dyDescent="0.25">
      <c r="A6" s="527" t="s">
        <v>280</v>
      </c>
      <c r="B6" s="284">
        <v>10</v>
      </c>
      <c r="C6" s="284">
        <v>16</v>
      </c>
      <c r="D6" s="284">
        <v>16</v>
      </c>
      <c r="E6" s="284">
        <v>16</v>
      </c>
      <c r="F6" s="284">
        <v>15</v>
      </c>
      <c r="G6" s="285">
        <v>1.6</v>
      </c>
      <c r="H6" s="285">
        <v>1</v>
      </c>
      <c r="I6" s="285">
        <v>0.9</v>
      </c>
      <c r="J6" s="528">
        <v>1.5</v>
      </c>
    </row>
    <row r="7" spans="1:10" x14ac:dyDescent="0.25">
      <c r="A7" s="527" t="s">
        <v>293</v>
      </c>
      <c r="B7" s="284">
        <v>40</v>
      </c>
      <c r="C7" s="284">
        <v>52</v>
      </c>
      <c r="D7" s="284">
        <v>52</v>
      </c>
      <c r="E7" s="284">
        <v>52</v>
      </c>
      <c r="F7" s="284">
        <v>42</v>
      </c>
      <c r="G7" s="285">
        <v>1.3</v>
      </c>
      <c r="H7" s="285">
        <v>1</v>
      </c>
      <c r="I7" s="285">
        <v>0.8</v>
      </c>
      <c r="J7" s="528">
        <v>1.1000000000000001</v>
      </c>
    </row>
    <row r="8" spans="1:10" x14ac:dyDescent="0.25">
      <c r="A8" s="527" t="s">
        <v>281</v>
      </c>
      <c r="B8" s="284">
        <v>175</v>
      </c>
      <c r="C8" s="284">
        <v>109</v>
      </c>
      <c r="D8" s="284">
        <v>109</v>
      </c>
      <c r="E8" s="284">
        <v>107</v>
      </c>
      <c r="F8" s="284">
        <v>87</v>
      </c>
      <c r="G8" s="285">
        <v>0.6</v>
      </c>
      <c r="H8" s="285">
        <v>1</v>
      </c>
      <c r="I8" s="285">
        <v>0.8</v>
      </c>
      <c r="J8" s="528">
        <v>0.5</v>
      </c>
    </row>
    <row r="9" spans="1:10" x14ac:dyDescent="0.25">
      <c r="A9" s="527" t="s">
        <v>282</v>
      </c>
      <c r="B9" s="284">
        <v>25</v>
      </c>
      <c r="C9" s="284">
        <v>14</v>
      </c>
      <c r="D9" s="284">
        <v>14</v>
      </c>
      <c r="E9" s="284">
        <v>14</v>
      </c>
      <c r="F9" s="284">
        <v>9</v>
      </c>
      <c r="G9" s="285">
        <v>0.6</v>
      </c>
      <c r="H9" s="285">
        <v>1</v>
      </c>
      <c r="I9" s="285">
        <v>0.6</v>
      </c>
      <c r="J9" s="528">
        <v>0.4</v>
      </c>
    </row>
    <row r="10" spans="1:10" x14ac:dyDescent="0.25">
      <c r="A10" s="527" t="s">
        <v>283</v>
      </c>
      <c r="B10" s="284">
        <v>20</v>
      </c>
      <c r="C10" s="284">
        <v>1</v>
      </c>
      <c r="D10" s="284">
        <v>1</v>
      </c>
      <c r="E10" s="284">
        <v>1</v>
      </c>
      <c r="F10" s="284">
        <v>1</v>
      </c>
      <c r="G10" s="285">
        <v>0.1</v>
      </c>
      <c r="H10" s="285">
        <v>1</v>
      </c>
      <c r="I10" s="285">
        <v>1</v>
      </c>
      <c r="J10" s="528">
        <v>0.1</v>
      </c>
    </row>
    <row r="11" spans="1:10" x14ac:dyDescent="0.25">
      <c r="A11" s="527" t="s">
        <v>284</v>
      </c>
      <c r="B11" s="284">
        <v>40</v>
      </c>
      <c r="C11" s="284">
        <v>17</v>
      </c>
      <c r="D11" s="284">
        <v>17</v>
      </c>
      <c r="E11" s="284">
        <v>17</v>
      </c>
      <c r="F11" s="284">
        <v>12</v>
      </c>
      <c r="G11" s="285">
        <v>0.4</v>
      </c>
      <c r="H11" s="285">
        <v>1</v>
      </c>
      <c r="I11" s="285">
        <v>0.7</v>
      </c>
      <c r="J11" s="528">
        <v>0.3</v>
      </c>
    </row>
    <row r="12" spans="1:10" x14ac:dyDescent="0.25">
      <c r="A12" s="527" t="s">
        <v>285</v>
      </c>
      <c r="B12" s="284">
        <v>60</v>
      </c>
      <c r="C12" s="284">
        <v>54</v>
      </c>
      <c r="D12" s="284">
        <v>54</v>
      </c>
      <c r="E12" s="284">
        <v>54</v>
      </c>
      <c r="F12" s="284">
        <v>44</v>
      </c>
      <c r="G12" s="285">
        <v>0.9</v>
      </c>
      <c r="H12" s="285">
        <v>1</v>
      </c>
      <c r="I12" s="285">
        <v>0.8</v>
      </c>
      <c r="J12" s="528">
        <v>0.7</v>
      </c>
    </row>
    <row r="13" spans="1:10" x14ac:dyDescent="0.25">
      <c r="A13" s="527" t="s">
        <v>286</v>
      </c>
      <c r="B13" s="284">
        <v>20</v>
      </c>
      <c r="C13" s="284">
        <v>4</v>
      </c>
      <c r="D13" s="284">
        <v>4</v>
      </c>
      <c r="E13" s="284">
        <v>4</v>
      </c>
      <c r="F13" s="284">
        <v>3</v>
      </c>
      <c r="G13" s="285">
        <v>0.2</v>
      </c>
      <c r="H13" s="285">
        <v>1</v>
      </c>
      <c r="I13" s="285">
        <v>0.8</v>
      </c>
      <c r="J13" s="528">
        <v>0.2</v>
      </c>
    </row>
    <row r="14" spans="1:10" x14ac:dyDescent="0.25">
      <c r="A14" s="527" t="s">
        <v>287</v>
      </c>
      <c r="B14" s="284">
        <v>90</v>
      </c>
      <c r="C14" s="284">
        <v>93</v>
      </c>
      <c r="D14" s="284">
        <v>93</v>
      </c>
      <c r="E14" s="284">
        <v>92</v>
      </c>
      <c r="F14" s="284">
        <v>67</v>
      </c>
      <c r="G14" s="285">
        <v>1</v>
      </c>
      <c r="H14" s="285">
        <v>1</v>
      </c>
      <c r="I14" s="285">
        <v>0.7</v>
      </c>
      <c r="J14" s="528">
        <v>0.7</v>
      </c>
    </row>
    <row r="15" spans="1:10" x14ac:dyDescent="0.25">
      <c r="A15" s="527" t="s">
        <v>288</v>
      </c>
      <c r="B15" s="284">
        <v>22.5</v>
      </c>
      <c r="C15" s="284">
        <v>18.5</v>
      </c>
      <c r="D15" s="284">
        <v>18.5</v>
      </c>
      <c r="E15" s="284">
        <v>18.5</v>
      </c>
      <c r="F15" s="284">
        <v>13.5</v>
      </c>
      <c r="G15" s="285">
        <v>0.8</v>
      </c>
      <c r="H15" s="285">
        <v>1</v>
      </c>
      <c r="I15" s="285">
        <v>0.7</v>
      </c>
      <c r="J15" s="528">
        <v>0.6</v>
      </c>
    </row>
    <row r="16" spans="1:10" x14ac:dyDescent="0.25">
      <c r="A16" s="527" t="s">
        <v>295</v>
      </c>
      <c r="B16" s="284">
        <v>50</v>
      </c>
      <c r="C16" s="284">
        <v>60</v>
      </c>
      <c r="D16" s="284">
        <v>60</v>
      </c>
      <c r="E16" s="284">
        <v>60</v>
      </c>
      <c r="F16" s="284">
        <v>45</v>
      </c>
      <c r="G16" s="285">
        <v>1.2</v>
      </c>
      <c r="H16" s="285">
        <v>1</v>
      </c>
      <c r="I16" s="285">
        <v>0.8</v>
      </c>
      <c r="J16" s="528">
        <v>0.9</v>
      </c>
    </row>
    <row r="17" spans="1:11" x14ac:dyDescent="0.25">
      <c r="A17" s="527" t="s">
        <v>296</v>
      </c>
      <c r="B17" s="284">
        <v>10</v>
      </c>
      <c r="C17" s="284">
        <v>1</v>
      </c>
      <c r="D17" s="284">
        <v>1</v>
      </c>
      <c r="E17" s="284">
        <v>0</v>
      </c>
      <c r="F17" s="284">
        <v>0</v>
      </c>
      <c r="G17" s="285">
        <v>0.1</v>
      </c>
      <c r="H17" s="285">
        <v>1</v>
      </c>
      <c r="I17" s="285">
        <v>0</v>
      </c>
      <c r="J17" s="528">
        <v>0</v>
      </c>
    </row>
    <row r="18" spans="1:11" x14ac:dyDescent="0.25">
      <c r="A18" s="527" t="s">
        <v>289</v>
      </c>
      <c r="B18" s="284">
        <v>70</v>
      </c>
      <c r="C18" s="284">
        <v>40</v>
      </c>
      <c r="D18" s="284">
        <v>40</v>
      </c>
      <c r="E18" s="284">
        <v>40</v>
      </c>
      <c r="F18" s="284">
        <v>36</v>
      </c>
      <c r="G18" s="285">
        <v>0.6</v>
      </c>
      <c r="H18" s="285">
        <v>1</v>
      </c>
      <c r="I18" s="285">
        <v>0.9</v>
      </c>
      <c r="J18" s="528">
        <v>0.5</v>
      </c>
    </row>
    <row r="19" spans="1:11" x14ac:dyDescent="0.25">
      <c r="A19" s="527" t="s">
        <v>290</v>
      </c>
      <c r="B19" s="284">
        <v>950.5</v>
      </c>
      <c r="C19" s="284">
        <v>351.5</v>
      </c>
      <c r="D19" s="284">
        <v>351.5</v>
      </c>
      <c r="E19" s="284">
        <v>349.5</v>
      </c>
      <c r="F19" s="284">
        <v>292.5</v>
      </c>
      <c r="G19" s="285">
        <v>0.4</v>
      </c>
      <c r="H19" s="285">
        <v>1</v>
      </c>
      <c r="I19" s="285">
        <v>0.8</v>
      </c>
      <c r="J19" s="528">
        <v>0.3</v>
      </c>
    </row>
    <row r="20" spans="1:11" x14ac:dyDescent="0.25">
      <c r="A20" s="527" t="s">
        <v>291</v>
      </c>
      <c r="B20" s="284">
        <v>55</v>
      </c>
      <c r="C20" s="284">
        <v>52</v>
      </c>
      <c r="D20" s="284">
        <v>52</v>
      </c>
      <c r="E20" s="284">
        <v>52</v>
      </c>
      <c r="F20" s="284">
        <v>42</v>
      </c>
      <c r="G20" s="285">
        <v>0.9</v>
      </c>
      <c r="H20" s="285">
        <v>1</v>
      </c>
      <c r="I20" s="285">
        <v>0.8</v>
      </c>
      <c r="J20" s="528">
        <v>0.8</v>
      </c>
    </row>
    <row r="21" spans="1:11" x14ac:dyDescent="0.25">
      <c r="A21" s="527" t="s">
        <v>292</v>
      </c>
      <c r="B21" s="284">
        <v>30</v>
      </c>
      <c r="C21" s="284">
        <v>5</v>
      </c>
      <c r="D21" s="284">
        <v>5</v>
      </c>
      <c r="E21" s="284">
        <v>5</v>
      </c>
      <c r="F21" s="284">
        <v>5</v>
      </c>
      <c r="G21" s="285">
        <v>0.2</v>
      </c>
      <c r="H21" s="285">
        <v>1</v>
      </c>
      <c r="I21" s="285">
        <v>1</v>
      </c>
      <c r="J21" s="528">
        <v>0.2</v>
      </c>
    </row>
    <row r="22" spans="1:11" x14ac:dyDescent="0.25">
      <c r="A22" s="527" t="s">
        <v>297</v>
      </c>
      <c r="B22" s="284">
        <v>10</v>
      </c>
      <c r="C22" s="284">
        <v>14</v>
      </c>
      <c r="D22" s="284">
        <v>14</v>
      </c>
      <c r="E22" s="284">
        <v>14</v>
      </c>
      <c r="F22" s="284">
        <v>13</v>
      </c>
      <c r="G22" s="285">
        <v>1.4</v>
      </c>
      <c r="H22" s="285">
        <v>1</v>
      </c>
      <c r="I22" s="285">
        <v>0.9</v>
      </c>
      <c r="J22" s="528">
        <v>1.3</v>
      </c>
    </row>
    <row r="23" spans="1:11" s="492" customFormat="1" x14ac:dyDescent="0.25">
      <c r="A23" s="557" t="s">
        <v>54</v>
      </c>
      <c r="B23" s="505">
        <v>1718</v>
      </c>
      <c r="C23" s="505">
        <v>934</v>
      </c>
      <c r="D23" s="505">
        <v>934</v>
      </c>
      <c r="E23" s="505">
        <v>928</v>
      </c>
      <c r="F23" s="505">
        <v>750</v>
      </c>
      <c r="G23" s="505">
        <v>0.5</v>
      </c>
      <c r="H23" s="505">
        <v>1</v>
      </c>
      <c r="I23" s="505">
        <v>0.8</v>
      </c>
      <c r="J23" s="558">
        <v>0.4</v>
      </c>
      <c r="K23" s="39"/>
    </row>
    <row r="24" spans="1:11" s="503" customFormat="1" ht="18.75" x14ac:dyDescent="0.3">
      <c r="A24" s="638" t="s">
        <v>1841</v>
      </c>
      <c r="B24" s="639"/>
      <c r="C24" s="639"/>
      <c r="D24" s="639"/>
      <c r="E24" s="639"/>
      <c r="F24" s="639"/>
      <c r="G24" s="639"/>
      <c r="H24" s="639"/>
      <c r="I24" s="639"/>
      <c r="J24" s="640"/>
      <c r="K24" s="504"/>
    </row>
    <row r="25" spans="1:11" s="503" customFormat="1" ht="18.75" x14ac:dyDescent="0.3">
      <c r="A25" s="630" t="s">
        <v>1840</v>
      </c>
      <c r="B25" s="631"/>
      <c r="C25" s="631"/>
      <c r="D25" s="631"/>
      <c r="E25" s="631"/>
      <c r="F25" s="631"/>
      <c r="G25" s="631"/>
      <c r="H25" s="631"/>
      <c r="I25" s="631"/>
      <c r="J25" s="632"/>
    </row>
    <row r="26" spans="1:11" ht="30" x14ac:dyDescent="0.25">
      <c r="A26" s="559" t="s">
        <v>68</v>
      </c>
      <c r="B26" s="507" t="s">
        <v>69</v>
      </c>
      <c r="C26" s="507" t="s">
        <v>70</v>
      </c>
      <c r="D26" s="506" t="s">
        <v>71</v>
      </c>
      <c r="E26" s="506" t="s">
        <v>72</v>
      </c>
      <c r="F26" s="506" t="s">
        <v>73</v>
      </c>
      <c r="G26" s="507" t="s">
        <v>1839</v>
      </c>
      <c r="H26" s="507" t="s">
        <v>1827</v>
      </c>
      <c r="I26" s="507" t="s">
        <v>1828</v>
      </c>
      <c r="J26" s="560" t="s">
        <v>1829</v>
      </c>
    </row>
    <row r="27" spans="1:11" x14ac:dyDescent="0.25">
      <c r="A27" s="527" t="s">
        <v>279</v>
      </c>
      <c r="B27" s="284">
        <v>10</v>
      </c>
      <c r="C27" s="284">
        <v>10</v>
      </c>
      <c r="D27" s="284">
        <v>10</v>
      </c>
      <c r="E27" s="284">
        <v>0</v>
      </c>
      <c r="F27" s="284">
        <v>0</v>
      </c>
      <c r="G27" s="285">
        <v>1</v>
      </c>
      <c r="H27" s="285">
        <v>0</v>
      </c>
      <c r="I27" s="285">
        <v>0</v>
      </c>
      <c r="J27" s="528">
        <v>0</v>
      </c>
    </row>
    <row r="28" spans="1:11" x14ac:dyDescent="0.25">
      <c r="A28" s="527" t="s">
        <v>280</v>
      </c>
      <c r="B28" s="284">
        <v>30</v>
      </c>
      <c r="C28" s="284">
        <v>7</v>
      </c>
      <c r="D28" s="284">
        <v>7</v>
      </c>
      <c r="E28" s="284">
        <v>0</v>
      </c>
      <c r="F28" s="284">
        <v>0</v>
      </c>
      <c r="G28" s="285">
        <v>0.2</v>
      </c>
      <c r="H28" s="285">
        <v>0</v>
      </c>
      <c r="I28" s="285">
        <v>0</v>
      </c>
      <c r="J28" s="528">
        <v>0</v>
      </c>
    </row>
    <row r="29" spans="1:11" x14ac:dyDescent="0.25">
      <c r="A29" s="527" t="s">
        <v>282</v>
      </c>
      <c r="B29" s="284">
        <v>30</v>
      </c>
      <c r="C29" s="284">
        <v>37</v>
      </c>
      <c r="D29" s="284">
        <v>37</v>
      </c>
      <c r="E29" s="284">
        <v>37</v>
      </c>
      <c r="F29" s="284">
        <v>33</v>
      </c>
      <c r="G29" s="285">
        <v>1.2</v>
      </c>
      <c r="H29" s="285">
        <v>1</v>
      </c>
      <c r="I29" s="285">
        <v>0.9</v>
      </c>
      <c r="J29" s="528">
        <v>1.1000000000000001</v>
      </c>
    </row>
    <row r="30" spans="1:11" x14ac:dyDescent="0.25">
      <c r="A30" s="527" t="s">
        <v>285</v>
      </c>
      <c r="B30" s="284">
        <v>40</v>
      </c>
      <c r="C30" s="284">
        <v>15</v>
      </c>
      <c r="D30" s="284">
        <v>15</v>
      </c>
      <c r="E30" s="284">
        <v>0</v>
      </c>
      <c r="F30" s="284">
        <v>0</v>
      </c>
      <c r="G30" s="285">
        <v>0.4</v>
      </c>
      <c r="H30" s="285">
        <v>0</v>
      </c>
      <c r="I30" s="285">
        <v>0</v>
      </c>
      <c r="J30" s="528">
        <v>0</v>
      </c>
    </row>
    <row r="31" spans="1:11" x14ac:dyDescent="0.25">
      <c r="A31" s="527" t="s">
        <v>287</v>
      </c>
      <c r="B31" s="284">
        <v>15</v>
      </c>
      <c r="C31" s="284">
        <v>22</v>
      </c>
      <c r="D31" s="284">
        <v>22</v>
      </c>
      <c r="E31" s="284">
        <v>22</v>
      </c>
      <c r="F31" s="284">
        <v>17</v>
      </c>
      <c r="G31" s="285">
        <v>1.5</v>
      </c>
      <c r="H31" s="285">
        <v>1</v>
      </c>
      <c r="I31" s="285">
        <v>0.8</v>
      </c>
      <c r="J31" s="528">
        <v>1.1000000000000001</v>
      </c>
    </row>
    <row r="32" spans="1:11" x14ac:dyDescent="0.25">
      <c r="A32" s="527" t="s">
        <v>288</v>
      </c>
      <c r="B32" s="284">
        <v>5</v>
      </c>
      <c r="C32" s="284">
        <v>15</v>
      </c>
      <c r="D32" s="284">
        <v>15</v>
      </c>
      <c r="E32" s="284">
        <v>15</v>
      </c>
      <c r="F32" s="284">
        <v>12</v>
      </c>
      <c r="G32" s="285">
        <v>3</v>
      </c>
      <c r="H32" s="285">
        <v>1</v>
      </c>
      <c r="I32" s="285">
        <v>0.8</v>
      </c>
      <c r="J32" s="528">
        <v>2.4</v>
      </c>
    </row>
    <row r="33" spans="1:10" x14ac:dyDescent="0.25">
      <c r="A33" s="527" t="s">
        <v>289</v>
      </c>
      <c r="B33" s="284">
        <v>30</v>
      </c>
      <c r="C33" s="284">
        <v>18</v>
      </c>
      <c r="D33" s="284">
        <v>18</v>
      </c>
      <c r="E33" s="284">
        <v>18</v>
      </c>
      <c r="F33" s="284">
        <v>14</v>
      </c>
      <c r="G33" s="285">
        <v>0.6</v>
      </c>
      <c r="H33" s="285">
        <v>1</v>
      </c>
      <c r="I33" s="285">
        <v>0.8</v>
      </c>
      <c r="J33" s="528">
        <v>0.5</v>
      </c>
    </row>
    <row r="34" spans="1:10" x14ac:dyDescent="0.25">
      <c r="A34" s="527" t="s">
        <v>290</v>
      </c>
      <c r="B34" s="284">
        <v>170</v>
      </c>
      <c r="C34" s="284">
        <v>115</v>
      </c>
      <c r="D34" s="284">
        <v>115</v>
      </c>
      <c r="E34" s="284">
        <v>109</v>
      </c>
      <c r="F34" s="284">
        <v>78</v>
      </c>
      <c r="G34" s="285">
        <v>0.7</v>
      </c>
      <c r="H34" s="285">
        <v>0.9</v>
      </c>
      <c r="I34" s="285">
        <v>0.7</v>
      </c>
      <c r="J34" s="528">
        <v>0.5</v>
      </c>
    </row>
    <row r="35" spans="1:10" x14ac:dyDescent="0.25">
      <c r="A35" s="527" t="s">
        <v>291</v>
      </c>
      <c r="B35" s="284">
        <v>15</v>
      </c>
      <c r="C35" s="284">
        <v>24</v>
      </c>
      <c r="D35" s="284">
        <v>24</v>
      </c>
      <c r="E35" s="284">
        <v>24</v>
      </c>
      <c r="F35" s="284">
        <v>23</v>
      </c>
      <c r="G35" s="285">
        <v>1.6</v>
      </c>
      <c r="H35" s="285">
        <v>1</v>
      </c>
      <c r="I35" s="285">
        <v>1</v>
      </c>
      <c r="J35" s="528">
        <v>1.5</v>
      </c>
    </row>
    <row r="36" spans="1:10" ht="16.5" thickBot="1" x14ac:dyDescent="0.3">
      <c r="A36" s="529" t="s">
        <v>54</v>
      </c>
      <c r="B36" s="530">
        <v>345</v>
      </c>
      <c r="C36" s="530">
        <v>263</v>
      </c>
      <c r="D36" s="530">
        <v>263</v>
      </c>
      <c r="E36" s="530">
        <v>225</v>
      </c>
      <c r="F36" s="530">
        <v>177</v>
      </c>
      <c r="G36" s="530">
        <v>0.8</v>
      </c>
      <c r="H36" s="530">
        <v>0.9</v>
      </c>
      <c r="I36" s="530">
        <v>0.8</v>
      </c>
      <c r="J36" s="531">
        <v>0.5</v>
      </c>
    </row>
    <row r="37" spans="1:10" s="549" customFormat="1" ht="16.5" thickBot="1" x14ac:dyDescent="0.3">
      <c r="A37" s="554"/>
      <c r="B37" s="555"/>
      <c r="C37" s="555"/>
      <c r="D37" s="555"/>
      <c r="E37" s="555"/>
      <c r="F37" s="555"/>
      <c r="G37" s="555"/>
      <c r="H37" s="555"/>
      <c r="I37" s="555"/>
      <c r="J37" s="556"/>
    </row>
    <row r="38" spans="1:10" ht="18.75" x14ac:dyDescent="0.3">
      <c r="A38" s="645" t="s">
        <v>1841</v>
      </c>
      <c r="B38" s="646"/>
      <c r="C38" s="646"/>
      <c r="D38" s="646"/>
      <c r="E38" s="646"/>
      <c r="F38" s="646"/>
      <c r="G38" s="646"/>
      <c r="H38" s="646"/>
      <c r="I38" s="647"/>
      <c r="J38" s="525"/>
    </row>
    <row r="39" spans="1:10" x14ac:dyDescent="0.25">
      <c r="A39" s="630" t="s">
        <v>82</v>
      </c>
      <c r="B39" s="633"/>
      <c r="C39" s="633"/>
      <c r="D39" s="633"/>
      <c r="E39" s="633"/>
      <c r="F39" s="633"/>
      <c r="G39" s="633"/>
      <c r="H39" s="633"/>
      <c r="I39" s="634"/>
      <c r="J39" s="6"/>
    </row>
    <row r="40" spans="1:10" ht="63" x14ac:dyDescent="0.25">
      <c r="A40" s="552" t="s">
        <v>68</v>
      </c>
      <c r="B40" s="543" t="s">
        <v>70</v>
      </c>
      <c r="C40" s="542" t="s">
        <v>71</v>
      </c>
      <c r="D40" s="542" t="s">
        <v>72</v>
      </c>
      <c r="E40" s="542" t="s">
        <v>73</v>
      </c>
      <c r="F40" s="543" t="s">
        <v>78</v>
      </c>
      <c r="G40" s="543" t="s">
        <v>79</v>
      </c>
      <c r="H40" s="543" t="s">
        <v>80</v>
      </c>
      <c r="I40" s="553" t="s">
        <v>81</v>
      </c>
      <c r="J40" s="6"/>
    </row>
    <row r="41" spans="1:10" x14ac:dyDescent="0.25">
      <c r="A41" s="544" t="s">
        <v>279</v>
      </c>
      <c r="B41" s="514">
        <v>17</v>
      </c>
      <c r="C41" s="514">
        <v>17</v>
      </c>
      <c r="D41" s="514">
        <v>17</v>
      </c>
      <c r="E41" s="514">
        <v>15</v>
      </c>
      <c r="F41" s="515">
        <v>53.1</v>
      </c>
      <c r="G41" s="515">
        <v>53.1</v>
      </c>
      <c r="H41" s="515">
        <v>53.1</v>
      </c>
      <c r="I41" s="545">
        <v>65.2</v>
      </c>
      <c r="J41" s="6"/>
    </row>
    <row r="42" spans="1:10" x14ac:dyDescent="0.25">
      <c r="A42" s="544" t="s">
        <v>280</v>
      </c>
      <c r="B42" s="514">
        <v>18</v>
      </c>
      <c r="C42" s="514">
        <v>18</v>
      </c>
      <c r="D42" s="514">
        <v>13</v>
      </c>
      <c r="E42" s="514">
        <v>13</v>
      </c>
      <c r="F42" s="515">
        <v>88.9</v>
      </c>
      <c r="G42" s="515">
        <v>88.9</v>
      </c>
      <c r="H42" s="515">
        <v>81.2</v>
      </c>
      <c r="I42" s="545">
        <v>86.7</v>
      </c>
      <c r="J42" s="6"/>
    </row>
    <row r="43" spans="1:10" x14ac:dyDescent="0.25">
      <c r="A43" s="544" t="s">
        <v>293</v>
      </c>
      <c r="B43" s="514">
        <v>43</v>
      </c>
      <c r="C43" s="514">
        <v>43</v>
      </c>
      <c r="D43" s="514">
        <v>43</v>
      </c>
      <c r="E43" s="514">
        <v>37</v>
      </c>
      <c r="F43" s="515">
        <v>82.7</v>
      </c>
      <c r="G43" s="515">
        <v>82.7</v>
      </c>
      <c r="H43" s="515">
        <v>82.7</v>
      </c>
      <c r="I43" s="545">
        <v>88.1</v>
      </c>
      <c r="J43" s="6"/>
    </row>
    <row r="44" spans="1:10" x14ac:dyDescent="0.25">
      <c r="A44" s="544" t="s">
        <v>281</v>
      </c>
      <c r="B44" s="514">
        <v>71</v>
      </c>
      <c r="C44" s="514">
        <v>71</v>
      </c>
      <c r="D44" s="514">
        <v>71</v>
      </c>
      <c r="E44" s="514">
        <v>62</v>
      </c>
      <c r="F44" s="515">
        <v>65.099999999999994</v>
      </c>
      <c r="G44" s="515">
        <v>65.099999999999994</v>
      </c>
      <c r="H44" s="515">
        <v>66.3</v>
      </c>
      <c r="I44" s="545">
        <v>71.3</v>
      </c>
      <c r="J44" s="6"/>
    </row>
    <row r="45" spans="1:10" x14ac:dyDescent="0.25">
      <c r="A45" s="544" t="s">
        <v>282</v>
      </c>
      <c r="B45" s="514">
        <v>36</v>
      </c>
      <c r="C45" s="514">
        <v>36</v>
      </c>
      <c r="D45" s="514">
        <v>36</v>
      </c>
      <c r="E45" s="514">
        <v>32</v>
      </c>
      <c r="F45" s="515">
        <v>38.9</v>
      </c>
      <c r="G45" s="515">
        <v>38.9</v>
      </c>
      <c r="H45" s="515">
        <v>38.9</v>
      </c>
      <c r="I45" s="545">
        <v>28.1</v>
      </c>
      <c r="J45" s="6"/>
    </row>
    <row r="46" spans="1:10" x14ac:dyDescent="0.25">
      <c r="A46" s="544" t="s">
        <v>283</v>
      </c>
      <c r="B46" s="514">
        <v>1</v>
      </c>
      <c r="C46" s="514">
        <v>1</v>
      </c>
      <c r="D46" s="514">
        <v>1</v>
      </c>
      <c r="E46" s="514">
        <v>1</v>
      </c>
      <c r="F46" s="515">
        <v>100</v>
      </c>
      <c r="G46" s="515">
        <v>100</v>
      </c>
      <c r="H46" s="515">
        <v>100</v>
      </c>
      <c r="I46" s="545">
        <v>100</v>
      </c>
      <c r="J46" s="6"/>
    </row>
    <row r="47" spans="1:10" x14ac:dyDescent="0.25">
      <c r="A47" s="544" t="s">
        <v>284</v>
      </c>
      <c r="B47" s="514">
        <v>12</v>
      </c>
      <c r="C47" s="514">
        <v>12</v>
      </c>
      <c r="D47" s="514">
        <v>12</v>
      </c>
      <c r="E47" s="514">
        <v>9</v>
      </c>
      <c r="F47" s="515">
        <v>70.599999999999994</v>
      </c>
      <c r="G47" s="515">
        <v>70.599999999999994</v>
      </c>
      <c r="H47" s="515">
        <v>70.599999999999994</v>
      </c>
      <c r="I47" s="545">
        <v>75</v>
      </c>
      <c r="J47" s="6"/>
    </row>
    <row r="48" spans="1:10" x14ac:dyDescent="0.25">
      <c r="A48" s="544" t="s">
        <v>285</v>
      </c>
      <c r="B48" s="514">
        <v>58</v>
      </c>
      <c r="C48" s="514">
        <v>58</v>
      </c>
      <c r="D48" s="514">
        <v>50</v>
      </c>
      <c r="E48" s="514">
        <v>41</v>
      </c>
      <c r="F48" s="515">
        <v>93.1</v>
      </c>
      <c r="G48" s="515">
        <v>93.1</v>
      </c>
      <c r="H48" s="515">
        <v>92.6</v>
      </c>
      <c r="I48" s="545">
        <v>93.2</v>
      </c>
      <c r="J48" s="6"/>
    </row>
    <row r="49" spans="1:10" x14ac:dyDescent="0.25">
      <c r="A49" s="544" t="s">
        <v>286</v>
      </c>
      <c r="B49" s="514">
        <v>3</v>
      </c>
      <c r="C49" s="514">
        <v>3</v>
      </c>
      <c r="D49" s="514">
        <v>3</v>
      </c>
      <c r="E49" s="514">
        <v>3</v>
      </c>
      <c r="F49" s="515">
        <v>75</v>
      </c>
      <c r="G49" s="515">
        <v>75</v>
      </c>
      <c r="H49" s="515">
        <v>75</v>
      </c>
      <c r="I49" s="545">
        <v>100</v>
      </c>
      <c r="J49" s="6"/>
    </row>
    <row r="50" spans="1:10" x14ac:dyDescent="0.25">
      <c r="A50" s="544" t="s">
        <v>287</v>
      </c>
      <c r="B50" s="514">
        <v>90</v>
      </c>
      <c r="C50" s="514">
        <v>90</v>
      </c>
      <c r="D50" s="514">
        <v>90</v>
      </c>
      <c r="E50" s="514">
        <v>68</v>
      </c>
      <c r="F50" s="515">
        <v>96.8</v>
      </c>
      <c r="G50" s="515">
        <v>96.8</v>
      </c>
      <c r="H50" s="515">
        <v>97.8</v>
      </c>
      <c r="I50" s="545">
        <v>98.5</v>
      </c>
      <c r="J50" s="6"/>
    </row>
    <row r="51" spans="1:10" x14ac:dyDescent="0.25">
      <c r="A51" s="544" t="s">
        <v>288</v>
      </c>
      <c r="B51" s="514">
        <v>18.5</v>
      </c>
      <c r="C51" s="514">
        <v>18.5</v>
      </c>
      <c r="D51" s="514">
        <v>18.5</v>
      </c>
      <c r="E51" s="514">
        <v>13</v>
      </c>
      <c r="F51" s="515">
        <v>100</v>
      </c>
      <c r="G51" s="515">
        <v>100</v>
      </c>
      <c r="H51" s="515">
        <v>100</v>
      </c>
      <c r="I51" s="545">
        <v>96.3</v>
      </c>
      <c r="J51" s="6"/>
    </row>
    <row r="52" spans="1:10" x14ac:dyDescent="0.25">
      <c r="A52" s="544" t="s">
        <v>295</v>
      </c>
      <c r="B52" s="514">
        <v>36</v>
      </c>
      <c r="C52" s="514">
        <v>36</v>
      </c>
      <c r="D52" s="514">
        <v>36</v>
      </c>
      <c r="E52" s="514">
        <v>33</v>
      </c>
      <c r="F52" s="515">
        <v>60</v>
      </c>
      <c r="G52" s="515">
        <v>60</v>
      </c>
      <c r="H52" s="515">
        <v>60</v>
      </c>
      <c r="I52" s="545">
        <v>73.3</v>
      </c>
      <c r="J52" s="6"/>
    </row>
    <row r="53" spans="1:10" x14ac:dyDescent="0.25">
      <c r="A53" s="544" t="s">
        <v>296</v>
      </c>
      <c r="B53" s="514">
        <v>1</v>
      </c>
      <c r="C53" s="514">
        <v>1</v>
      </c>
      <c r="D53" s="514">
        <v>0</v>
      </c>
      <c r="E53" s="514">
        <v>0</v>
      </c>
      <c r="F53" s="515">
        <v>100</v>
      </c>
      <c r="G53" s="515">
        <v>100</v>
      </c>
      <c r="H53" s="515">
        <v>0</v>
      </c>
      <c r="I53" s="545">
        <v>0</v>
      </c>
      <c r="J53" s="6"/>
    </row>
    <row r="54" spans="1:10" x14ac:dyDescent="0.25">
      <c r="A54" s="544" t="s">
        <v>289</v>
      </c>
      <c r="B54" s="514">
        <v>45</v>
      </c>
      <c r="C54" s="514">
        <v>45</v>
      </c>
      <c r="D54" s="514">
        <v>45</v>
      </c>
      <c r="E54" s="514">
        <v>39</v>
      </c>
      <c r="F54" s="515">
        <v>88.9</v>
      </c>
      <c r="G54" s="515">
        <v>88.9</v>
      </c>
      <c r="H54" s="515">
        <v>88.9</v>
      </c>
      <c r="I54" s="545">
        <v>0</v>
      </c>
      <c r="J54" s="6"/>
    </row>
    <row r="55" spans="1:10" x14ac:dyDescent="0.25">
      <c r="A55" s="544" t="s">
        <v>290</v>
      </c>
      <c r="B55" s="514">
        <v>331.5</v>
      </c>
      <c r="C55" s="514">
        <v>331.5</v>
      </c>
      <c r="D55" s="514">
        <v>330.5</v>
      </c>
      <c r="E55" s="514">
        <v>286</v>
      </c>
      <c r="F55" s="515">
        <v>94.3</v>
      </c>
      <c r="G55" s="515">
        <v>94.3</v>
      </c>
      <c r="H55" s="515">
        <v>94.6</v>
      </c>
      <c r="I55" s="545">
        <v>97.8</v>
      </c>
      <c r="J55" s="6"/>
    </row>
    <row r="56" spans="1:10" x14ac:dyDescent="0.25">
      <c r="A56" s="544" t="s">
        <v>291</v>
      </c>
      <c r="B56" s="514">
        <v>57</v>
      </c>
      <c r="C56" s="514">
        <v>57</v>
      </c>
      <c r="D56" s="514">
        <v>57</v>
      </c>
      <c r="E56" s="514">
        <v>50</v>
      </c>
      <c r="F56" s="515">
        <v>91.2</v>
      </c>
      <c r="G56" s="515">
        <v>91.2</v>
      </c>
      <c r="H56" s="515">
        <v>91.2</v>
      </c>
      <c r="I56" s="545">
        <v>84</v>
      </c>
      <c r="J56" s="6"/>
    </row>
    <row r="57" spans="1:10" x14ac:dyDescent="0.25">
      <c r="A57" s="544" t="s">
        <v>292</v>
      </c>
      <c r="B57" s="514">
        <v>5</v>
      </c>
      <c r="C57" s="514">
        <v>5</v>
      </c>
      <c r="D57" s="514">
        <v>5</v>
      </c>
      <c r="E57" s="514">
        <v>5</v>
      </c>
      <c r="F57" s="515">
        <v>100</v>
      </c>
      <c r="G57" s="515">
        <v>100</v>
      </c>
      <c r="H57" s="515">
        <v>100</v>
      </c>
      <c r="I57" s="545">
        <v>100</v>
      </c>
      <c r="J57" s="6"/>
    </row>
    <row r="58" spans="1:10" x14ac:dyDescent="0.25">
      <c r="A58" s="544" t="s">
        <v>297</v>
      </c>
      <c r="B58" s="514">
        <v>10</v>
      </c>
      <c r="C58" s="514">
        <v>10</v>
      </c>
      <c r="D58" s="514">
        <v>10</v>
      </c>
      <c r="E58" s="514">
        <v>10</v>
      </c>
      <c r="F58" s="515">
        <v>71.400000000000006</v>
      </c>
      <c r="G58" s="515">
        <v>71.400000000000006</v>
      </c>
      <c r="H58" s="515">
        <v>71.400000000000006</v>
      </c>
      <c r="I58" s="545">
        <v>76.900000000000006</v>
      </c>
      <c r="J58" s="6"/>
    </row>
    <row r="59" spans="1:10" ht="16.5" thickBot="1" x14ac:dyDescent="0.3">
      <c r="A59" s="546" t="s">
        <v>54</v>
      </c>
      <c r="B59" s="547">
        <v>853</v>
      </c>
      <c r="C59" s="547">
        <v>853</v>
      </c>
      <c r="D59" s="547">
        <v>838</v>
      </c>
      <c r="E59" s="547">
        <v>717</v>
      </c>
      <c r="F59" s="547">
        <v>91.3</v>
      </c>
      <c r="G59" s="547">
        <v>91.3</v>
      </c>
      <c r="H59" s="547">
        <v>90.3</v>
      </c>
      <c r="I59" s="548">
        <v>95.6</v>
      </c>
    </row>
    <row r="60" spans="1:10" ht="16.5" thickBot="1" x14ac:dyDescent="0.3">
      <c r="A60" s="550"/>
      <c r="B60" s="551"/>
      <c r="C60" s="551"/>
      <c r="D60" s="551"/>
      <c r="E60" s="551"/>
      <c r="F60" s="551"/>
      <c r="G60" s="551"/>
      <c r="H60" s="551"/>
      <c r="I60" s="551"/>
    </row>
    <row r="61" spans="1:10" ht="18.75" x14ac:dyDescent="0.3">
      <c r="A61" s="642" t="s">
        <v>1844</v>
      </c>
      <c r="B61" s="643"/>
      <c r="C61" s="643"/>
      <c r="D61" s="643"/>
      <c r="E61" s="643"/>
      <c r="F61" s="643"/>
      <c r="G61" s="643"/>
      <c r="H61" s="643"/>
      <c r="I61" s="644"/>
    </row>
    <row r="62" spans="1:10" ht="19.5" thickBot="1" x14ac:dyDescent="0.35">
      <c r="A62" s="635" t="s">
        <v>83</v>
      </c>
      <c r="B62" s="636"/>
      <c r="C62" s="636"/>
      <c r="D62" s="636"/>
      <c r="E62" s="636"/>
      <c r="F62" s="636"/>
      <c r="G62" s="636"/>
      <c r="H62" s="636"/>
      <c r="I62" s="637"/>
    </row>
    <row r="63" spans="1:10" ht="63.75" thickBot="1" x14ac:dyDescent="0.3">
      <c r="A63" s="538" t="s">
        <v>68</v>
      </c>
      <c r="B63" s="539" t="s">
        <v>70</v>
      </c>
      <c r="C63" s="540" t="s">
        <v>71</v>
      </c>
      <c r="D63" s="540" t="s">
        <v>72</v>
      </c>
      <c r="E63" s="540" t="s">
        <v>73</v>
      </c>
      <c r="F63" s="539" t="s">
        <v>78</v>
      </c>
      <c r="G63" s="539" t="s">
        <v>79</v>
      </c>
      <c r="H63" s="539" t="s">
        <v>80</v>
      </c>
      <c r="I63" s="541" t="s">
        <v>81</v>
      </c>
    </row>
    <row r="64" spans="1:10" x14ac:dyDescent="0.25">
      <c r="A64" s="544" t="s">
        <v>280</v>
      </c>
      <c r="B64" s="514">
        <v>1</v>
      </c>
      <c r="C64" s="514">
        <v>1</v>
      </c>
      <c r="D64" s="514">
        <v>1</v>
      </c>
      <c r="E64" s="514">
        <v>0</v>
      </c>
      <c r="F64" s="515">
        <v>6.3</v>
      </c>
      <c r="G64" s="515">
        <v>6.3</v>
      </c>
      <c r="H64" s="515">
        <v>6.3</v>
      </c>
      <c r="I64" s="545">
        <v>0</v>
      </c>
    </row>
    <row r="65" spans="1:9" x14ac:dyDescent="0.25">
      <c r="A65" s="544" t="s">
        <v>293</v>
      </c>
      <c r="B65" s="514">
        <v>2</v>
      </c>
      <c r="C65" s="514">
        <v>2</v>
      </c>
      <c r="D65" s="514">
        <v>2</v>
      </c>
      <c r="E65" s="514">
        <v>0</v>
      </c>
      <c r="F65" s="515">
        <v>3.8</v>
      </c>
      <c r="G65" s="515">
        <v>3.8</v>
      </c>
      <c r="H65" s="515">
        <v>3.8</v>
      </c>
      <c r="I65" s="545">
        <v>0</v>
      </c>
    </row>
    <row r="66" spans="1:9" x14ac:dyDescent="0.25">
      <c r="A66" s="544" t="s">
        <v>281</v>
      </c>
      <c r="B66" s="514">
        <v>13</v>
      </c>
      <c r="C66" s="514">
        <v>13</v>
      </c>
      <c r="D66" s="514">
        <v>11</v>
      </c>
      <c r="E66" s="514">
        <v>7</v>
      </c>
      <c r="F66" s="515">
        <v>11.9</v>
      </c>
      <c r="G66" s="515">
        <v>11.9</v>
      </c>
      <c r="H66" s="515">
        <v>10.3</v>
      </c>
      <c r="I66" s="545">
        <v>8</v>
      </c>
    </row>
    <row r="67" spans="1:9" x14ac:dyDescent="0.25">
      <c r="A67" s="544" t="s">
        <v>284</v>
      </c>
      <c r="B67" s="514">
        <v>2</v>
      </c>
      <c r="C67" s="514">
        <v>2</v>
      </c>
      <c r="D67" s="514">
        <v>2</v>
      </c>
      <c r="E67" s="514">
        <v>0</v>
      </c>
      <c r="F67" s="515">
        <v>11.8</v>
      </c>
      <c r="G67" s="515">
        <v>11.8</v>
      </c>
      <c r="H67" s="515">
        <v>11.8</v>
      </c>
      <c r="I67" s="545">
        <v>0</v>
      </c>
    </row>
    <row r="68" spans="1:9" x14ac:dyDescent="0.25">
      <c r="A68" s="544" t="s">
        <v>285</v>
      </c>
      <c r="B68" s="514">
        <v>3</v>
      </c>
      <c r="C68" s="514">
        <v>3</v>
      </c>
      <c r="D68" s="514">
        <v>2</v>
      </c>
      <c r="E68" s="514">
        <v>2</v>
      </c>
      <c r="F68" s="515">
        <v>5.6</v>
      </c>
      <c r="G68" s="515">
        <v>5.6</v>
      </c>
      <c r="H68" s="515">
        <v>3.7</v>
      </c>
      <c r="I68" s="545">
        <v>4.5</v>
      </c>
    </row>
    <row r="69" spans="1:9" x14ac:dyDescent="0.25">
      <c r="A69" s="544" t="s">
        <v>287</v>
      </c>
      <c r="B69" s="514">
        <v>6</v>
      </c>
      <c r="C69" s="514">
        <v>6</v>
      </c>
      <c r="D69" s="514">
        <v>5</v>
      </c>
      <c r="E69" s="514">
        <v>3</v>
      </c>
      <c r="F69" s="515">
        <v>6.5</v>
      </c>
      <c r="G69" s="515">
        <v>6.5</v>
      </c>
      <c r="H69" s="515">
        <v>5.4</v>
      </c>
      <c r="I69" s="545">
        <v>4.5</v>
      </c>
    </row>
    <row r="70" spans="1:9" x14ac:dyDescent="0.25">
      <c r="A70" s="544" t="s">
        <v>288</v>
      </c>
      <c r="B70" s="514">
        <v>0.5</v>
      </c>
      <c r="C70" s="514">
        <v>0.5</v>
      </c>
      <c r="D70" s="514">
        <v>0.5</v>
      </c>
      <c r="E70" s="514">
        <v>0.5</v>
      </c>
      <c r="F70" s="515">
        <v>2.7</v>
      </c>
      <c r="G70" s="515">
        <v>2.7</v>
      </c>
      <c r="H70" s="515">
        <v>2.7</v>
      </c>
      <c r="I70" s="545">
        <v>3.7</v>
      </c>
    </row>
    <row r="71" spans="1:9" x14ac:dyDescent="0.25">
      <c r="A71" s="544" t="s">
        <v>295</v>
      </c>
      <c r="B71" s="514">
        <v>3</v>
      </c>
      <c r="C71" s="514">
        <v>3</v>
      </c>
      <c r="D71" s="514">
        <v>3</v>
      </c>
      <c r="E71" s="514">
        <v>1</v>
      </c>
      <c r="F71" s="515">
        <v>5</v>
      </c>
      <c r="G71" s="515">
        <v>5</v>
      </c>
      <c r="H71" s="515">
        <v>5</v>
      </c>
      <c r="I71" s="545">
        <v>2.2000000000000002</v>
      </c>
    </row>
    <row r="72" spans="1:9" x14ac:dyDescent="0.25">
      <c r="A72" s="544" t="s">
        <v>290</v>
      </c>
      <c r="B72" s="514">
        <v>5.5</v>
      </c>
      <c r="C72" s="514">
        <v>5.5</v>
      </c>
      <c r="D72" s="514">
        <v>4.5</v>
      </c>
      <c r="E72" s="514">
        <v>2.5</v>
      </c>
      <c r="F72" s="515">
        <v>1.6</v>
      </c>
      <c r="G72" s="515">
        <v>1.6</v>
      </c>
      <c r="H72" s="515">
        <v>1.3</v>
      </c>
      <c r="I72" s="545">
        <v>0.9</v>
      </c>
    </row>
    <row r="73" spans="1:9" x14ac:dyDescent="0.25">
      <c r="A73" s="544" t="s">
        <v>291</v>
      </c>
      <c r="B73" s="514">
        <v>5</v>
      </c>
      <c r="C73" s="514">
        <v>5</v>
      </c>
      <c r="D73" s="514">
        <v>5</v>
      </c>
      <c r="E73" s="514">
        <v>4</v>
      </c>
      <c r="F73" s="515">
        <v>9.6</v>
      </c>
      <c r="G73" s="515">
        <v>9.6</v>
      </c>
      <c r="H73" s="515">
        <v>9.6</v>
      </c>
      <c r="I73" s="545">
        <v>9.5</v>
      </c>
    </row>
    <row r="74" spans="1:9" s="492" customFormat="1" ht="16.5" thickBot="1" x14ac:dyDescent="0.3">
      <c r="A74" s="546" t="s">
        <v>54</v>
      </c>
      <c r="B74" s="547">
        <v>41</v>
      </c>
      <c r="C74" s="547">
        <v>41</v>
      </c>
      <c r="D74" s="547">
        <v>36</v>
      </c>
      <c r="E74" s="547">
        <v>20</v>
      </c>
      <c r="F74" s="547">
        <v>4.4000000000000004</v>
      </c>
      <c r="G74" s="547">
        <v>4.4000000000000004</v>
      </c>
      <c r="H74" s="547">
        <v>3.9</v>
      </c>
      <c r="I74" s="548">
        <v>2.7</v>
      </c>
    </row>
    <row r="75" spans="1:9" x14ac:dyDescent="0.25">
      <c r="A75" s="21"/>
      <c r="B75" s="6"/>
      <c r="C75" s="6"/>
      <c r="D75" s="6"/>
      <c r="E75" s="6"/>
    </row>
    <row r="76" spans="1:9" x14ac:dyDescent="0.25">
      <c r="A76" s="21"/>
      <c r="B76" s="6"/>
      <c r="C76" s="6"/>
      <c r="D76" s="6"/>
      <c r="E76" s="6"/>
    </row>
    <row r="77" spans="1:9" x14ac:dyDescent="0.25">
      <c r="A77" s="9"/>
      <c r="B77" s="6"/>
      <c r="C77" s="6"/>
      <c r="D77" s="6"/>
      <c r="E77" s="6"/>
    </row>
    <row r="78" spans="1:9" x14ac:dyDescent="0.25">
      <c r="A78" s="21"/>
      <c r="B78" s="6"/>
      <c r="C78" s="6"/>
      <c r="D78" s="6"/>
      <c r="E78" s="6"/>
    </row>
  </sheetData>
  <mergeCells count="9">
    <mergeCell ref="A1:J1"/>
    <mergeCell ref="A3:J3"/>
    <mergeCell ref="A25:J25"/>
    <mergeCell ref="A39:I39"/>
    <mergeCell ref="A62:I62"/>
    <mergeCell ref="A24:J24"/>
    <mergeCell ref="A2:J2"/>
    <mergeCell ref="A61:I61"/>
    <mergeCell ref="A38:I38"/>
  </mergeCells>
  <phoneticPr fontId="6" type="noConversion"/>
  <pageMargins left="0.75" right="0.75" top="1" bottom="1" header="0.4921259845" footer="0.4921259845"/>
  <pageSetup paperSize="9" scale="55" orientation="portrait" horizontalDpi="4294967295" verticalDpi="4294967295" r:id="rId1"/>
  <headerFooter alignWithMargins="0"/>
  <rowBreaks count="2" manualBreakCount="2">
    <brk id="22" max="16383" man="1"/>
    <brk id="6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0"/>
  <sheetViews>
    <sheetView view="pageBreakPreview" topLeftCell="A45" zoomScale="93" zoomScaleNormal="100" zoomScaleSheetLayoutView="93" workbookViewId="0">
      <selection activeCell="H58" sqref="H58"/>
    </sheetView>
  </sheetViews>
  <sheetFormatPr defaultRowHeight="15.75" x14ac:dyDescent="0.25"/>
  <cols>
    <col min="1" max="1" width="24.125" customWidth="1"/>
    <col min="2" max="10" width="10.625" customWidth="1"/>
  </cols>
  <sheetData>
    <row r="1" spans="1:12" ht="31.5" customHeight="1" x14ac:dyDescent="0.25">
      <c r="A1" s="657" t="s">
        <v>1843</v>
      </c>
      <c r="B1" s="657"/>
      <c r="C1" s="657"/>
      <c r="D1" s="657"/>
      <c r="E1" s="657"/>
      <c r="F1" s="657"/>
      <c r="G1" s="657"/>
      <c r="H1" s="657"/>
      <c r="I1" s="657"/>
      <c r="J1" s="657"/>
      <c r="K1" s="146"/>
    </row>
    <row r="2" spans="1:12" ht="31.5" customHeight="1" thickBot="1" x14ac:dyDescent="0.3">
      <c r="A2" s="665" t="s">
        <v>14</v>
      </c>
      <c r="B2" s="666"/>
      <c r="C2" s="666"/>
      <c r="D2" s="666"/>
      <c r="E2" s="666"/>
      <c r="F2" s="666"/>
      <c r="G2" s="666"/>
      <c r="H2" s="666"/>
      <c r="I2" s="666"/>
      <c r="J2" s="667"/>
      <c r="K2" s="146"/>
    </row>
    <row r="3" spans="1:12" ht="23.25" customHeight="1" thickBot="1" x14ac:dyDescent="0.3">
      <c r="A3" s="654" t="s">
        <v>1834</v>
      </c>
      <c r="B3" s="655"/>
      <c r="C3" s="655"/>
      <c r="D3" s="655"/>
      <c r="E3" s="655"/>
      <c r="F3" s="655"/>
      <c r="G3" s="655"/>
      <c r="H3" s="655"/>
      <c r="I3" s="655"/>
      <c r="J3" s="656"/>
      <c r="K3" s="14"/>
      <c r="L3" s="6"/>
    </row>
    <row r="4" spans="1:12" s="496" customFormat="1" ht="32.25" thickBot="1" x14ac:dyDescent="0.3">
      <c r="A4" s="508" t="s">
        <v>68</v>
      </c>
      <c r="B4" s="509" t="s">
        <v>69</v>
      </c>
      <c r="C4" s="509" t="s">
        <v>70</v>
      </c>
      <c r="D4" s="510" t="s">
        <v>71</v>
      </c>
      <c r="E4" s="510" t="s">
        <v>72</v>
      </c>
      <c r="F4" s="510" t="s">
        <v>73</v>
      </c>
      <c r="G4" s="509" t="s">
        <v>74</v>
      </c>
      <c r="H4" s="509" t="s">
        <v>75</v>
      </c>
      <c r="I4" s="509" t="s">
        <v>76</v>
      </c>
      <c r="J4" s="511" t="s">
        <v>77</v>
      </c>
      <c r="K4" s="494"/>
      <c r="L4" s="495"/>
    </row>
    <row r="5" spans="1:12" x14ac:dyDescent="0.25">
      <c r="A5" s="544" t="s">
        <v>279</v>
      </c>
      <c r="B5" s="514">
        <v>4</v>
      </c>
      <c r="C5" s="514">
        <v>1</v>
      </c>
      <c r="D5" s="514">
        <v>1</v>
      </c>
      <c r="E5" s="514">
        <v>1</v>
      </c>
      <c r="F5" s="514">
        <v>1</v>
      </c>
      <c r="G5" s="515">
        <v>0.3</v>
      </c>
      <c r="H5" s="515">
        <v>1</v>
      </c>
      <c r="I5" s="515">
        <v>1</v>
      </c>
      <c r="J5" s="545">
        <v>0.3</v>
      </c>
      <c r="K5" s="14"/>
      <c r="L5" s="6"/>
    </row>
    <row r="6" spans="1:12" x14ac:dyDescent="0.25">
      <c r="A6" s="544" t="s">
        <v>280</v>
      </c>
      <c r="B6" s="514">
        <v>4</v>
      </c>
      <c r="C6" s="514">
        <v>13</v>
      </c>
      <c r="D6" s="514">
        <v>10</v>
      </c>
      <c r="E6" s="514">
        <v>6</v>
      </c>
      <c r="F6" s="514">
        <v>6</v>
      </c>
      <c r="G6" s="515">
        <v>3.3</v>
      </c>
      <c r="H6" s="515">
        <v>0.6</v>
      </c>
      <c r="I6" s="515">
        <v>1</v>
      </c>
      <c r="J6" s="545">
        <v>1.5</v>
      </c>
      <c r="K6" s="14"/>
      <c r="L6" s="6"/>
    </row>
    <row r="7" spans="1:12" x14ac:dyDescent="0.25">
      <c r="A7" s="544" t="s">
        <v>281</v>
      </c>
      <c r="B7" s="514">
        <v>6</v>
      </c>
      <c r="C7" s="514">
        <v>8</v>
      </c>
      <c r="D7" s="514">
        <v>8</v>
      </c>
      <c r="E7" s="514">
        <v>6</v>
      </c>
      <c r="F7" s="514">
        <v>6</v>
      </c>
      <c r="G7" s="515">
        <v>1.3</v>
      </c>
      <c r="H7" s="515">
        <v>0.8</v>
      </c>
      <c r="I7" s="515">
        <v>1</v>
      </c>
      <c r="J7" s="545">
        <v>1</v>
      </c>
      <c r="K7" s="14"/>
      <c r="L7" s="6"/>
    </row>
    <row r="8" spans="1:12" x14ac:dyDescent="0.25">
      <c r="A8" s="544" t="s">
        <v>282</v>
      </c>
      <c r="B8" s="514">
        <v>2</v>
      </c>
      <c r="C8" s="514">
        <v>6</v>
      </c>
      <c r="D8" s="514">
        <v>5</v>
      </c>
      <c r="E8" s="514">
        <v>3</v>
      </c>
      <c r="F8" s="514">
        <v>3</v>
      </c>
      <c r="G8" s="515">
        <v>3</v>
      </c>
      <c r="H8" s="515">
        <v>0.6</v>
      </c>
      <c r="I8" s="515">
        <v>1</v>
      </c>
      <c r="J8" s="545">
        <v>1.5</v>
      </c>
      <c r="K8" s="14"/>
      <c r="L8" s="6"/>
    </row>
    <row r="9" spans="1:12" x14ac:dyDescent="0.25">
      <c r="A9" s="544" t="s">
        <v>284</v>
      </c>
      <c r="B9" s="514">
        <v>2</v>
      </c>
      <c r="C9" s="514">
        <v>2</v>
      </c>
      <c r="D9" s="514">
        <v>2</v>
      </c>
      <c r="E9" s="514">
        <v>1</v>
      </c>
      <c r="F9" s="514">
        <v>1</v>
      </c>
      <c r="G9" s="515">
        <v>1</v>
      </c>
      <c r="H9" s="515">
        <v>0.5</v>
      </c>
      <c r="I9" s="515">
        <v>1</v>
      </c>
      <c r="J9" s="545">
        <v>0.5</v>
      </c>
      <c r="K9" s="14"/>
      <c r="L9" s="6"/>
    </row>
    <row r="10" spans="1:12" x14ac:dyDescent="0.25">
      <c r="A10" s="544" t="s">
        <v>285</v>
      </c>
      <c r="B10" s="514">
        <v>6</v>
      </c>
      <c r="C10" s="514">
        <v>6</v>
      </c>
      <c r="D10" s="514">
        <v>5</v>
      </c>
      <c r="E10" s="514">
        <v>5</v>
      </c>
      <c r="F10" s="514">
        <v>5</v>
      </c>
      <c r="G10" s="515">
        <v>1</v>
      </c>
      <c r="H10" s="515">
        <v>1</v>
      </c>
      <c r="I10" s="515">
        <v>1</v>
      </c>
      <c r="J10" s="545">
        <v>0.8</v>
      </c>
      <c r="K10" s="14"/>
      <c r="L10" s="6"/>
    </row>
    <row r="11" spans="1:12" x14ac:dyDescent="0.25">
      <c r="A11" s="544" t="s">
        <v>286</v>
      </c>
      <c r="B11" s="514">
        <v>4</v>
      </c>
      <c r="C11" s="514">
        <v>2</v>
      </c>
      <c r="D11" s="514">
        <v>2</v>
      </c>
      <c r="E11" s="514">
        <v>1</v>
      </c>
      <c r="F11" s="514">
        <v>1</v>
      </c>
      <c r="G11" s="515">
        <v>0.5</v>
      </c>
      <c r="H11" s="515">
        <v>0.5</v>
      </c>
      <c r="I11" s="515">
        <v>1</v>
      </c>
      <c r="J11" s="545">
        <v>0.3</v>
      </c>
      <c r="K11" s="14"/>
      <c r="L11" s="6"/>
    </row>
    <row r="12" spans="1:12" x14ac:dyDescent="0.25">
      <c r="A12" s="544" t="s">
        <v>287</v>
      </c>
      <c r="B12" s="514">
        <v>1</v>
      </c>
      <c r="C12" s="514">
        <v>3</v>
      </c>
      <c r="D12" s="514">
        <v>3</v>
      </c>
      <c r="E12" s="514">
        <v>1</v>
      </c>
      <c r="F12" s="514">
        <v>1</v>
      </c>
      <c r="G12" s="515">
        <v>3</v>
      </c>
      <c r="H12" s="515">
        <v>0.3</v>
      </c>
      <c r="I12" s="515">
        <v>1</v>
      </c>
      <c r="J12" s="545">
        <v>1</v>
      </c>
      <c r="K12" s="14"/>
      <c r="L12" s="6"/>
    </row>
    <row r="13" spans="1:12" x14ac:dyDescent="0.25">
      <c r="A13" s="544" t="s">
        <v>288</v>
      </c>
      <c r="B13" s="514">
        <v>1</v>
      </c>
      <c r="C13" s="514">
        <v>4</v>
      </c>
      <c r="D13" s="514">
        <v>3</v>
      </c>
      <c r="E13" s="514">
        <v>1</v>
      </c>
      <c r="F13" s="514">
        <v>1</v>
      </c>
      <c r="G13" s="515">
        <v>4</v>
      </c>
      <c r="H13" s="515">
        <v>0.3</v>
      </c>
      <c r="I13" s="515">
        <v>1</v>
      </c>
      <c r="J13" s="545">
        <v>1</v>
      </c>
      <c r="K13" s="14"/>
      <c r="L13" s="6"/>
    </row>
    <row r="14" spans="1:12" x14ac:dyDescent="0.25">
      <c r="A14" s="544" t="s">
        <v>295</v>
      </c>
      <c r="B14" s="514">
        <v>2</v>
      </c>
      <c r="C14" s="514">
        <v>2</v>
      </c>
      <c r="D14" s="514">
        <v>2</v>
      </c>
      <c r="E14" s="514">
        <v>2</v>
      </c>
      <c r="F14" s="514">
        <v>2</v>
      </c>
      <c r="G14" s="515">
        <v>1</v>
      </c>
      <c r="H14" s="515">
        <v>1</v>
      </c>
      <c r="I14" s="515">
        <v>1</v>
      </c>
      <c r="J14" s="545">
        <v>1</v>
      </c>
      <c r="K14" s="14"/>
      <c r="L14" s="6"/>
    </row>
    <row r="15" spans="1:12" x14ac:dyDescent="0.25">
      <c r="A15" s="544" t="s">
        <v>289</v>
      </c>
      <c r="B15" s="514">
        <v>1</v>
      </c>
      <c r="C15" s="514">
        <v>1</v>
      </c>
      <c r="D15" s="514">
        <v>1</v>
      </c>
      <c r="E15" s="514">
        <v>1</v>
      </c>
      <c r="F15" s="514">
        <v>1</v>
      </c>
      <c r="G15" s="515">
        <v>1</v>
      </c>
      <c r="H15" s="515">
        <v>1</v>
      </c>
      <c r="I15" s="515">
        <v>1</v>
      </c>
      <c r="J15" s="545">
        <v>1</v>
      </c>
      <c r="K15" s="14"/>
      <c r="L15" s="6"/>
    </row>
    <row r="16" spans="1:12" x14ac:dyDescent="0.25">
      <c r="A16" s="544" t="s">
        <v>290</v>
      </c>
      <c r="B16" s="514">
        <v>10</v>
      </c>
      <c r="C16" s="514">
        <v>16</v>
      </c>
      <c r="D16" s="514">
        <v>16</v>
      </c>
      <c r="E16" s="514">
        <v>10</v>
      </c>
      <c r="F16" s="514">
        <v>10</v>
      </c>
      <c r="G16" s="515">
        <v>1.6</v>
      </c>
      <c r="H16" s="515">
        <v>0.6</v>
      </c>
      <c r="I16" s="515">
        <v>1</v>
      </c>
      <c r="J16" s="545">
        <v>1</v>
      </c>
      <c r="K16" s="14"/>
      <c r="L16" s="6"/>
    </row>
    <row r="17" spans="1:12" x14ac:dyDescent="0.25">
      <c r="A17" s="544" t="s">
        <v>291</v>
      </c>
      <c r="B17" s="514">
        <v>1</v>
      </c>
      <c r="C17" s="514">
        <v>7</v>
      </c>
      <c r="D17" s="514">
        <v>7</v>
      </c>
      <c r="E17" s="514">
        <v>2</v>
      </c>
      <c r="F17" s="514">
        <v>2</v>
      </c>
      <c r="G17" s="515">
        <v>7</v>
      </c>
      <c r="H17" s="515">
        <v>0.3</v>
      </c>
      <c r="I17" s="515">
        <v>1</v>
      </c>
      <c r="J17" s="545">
        <v>2</v>
      </c>
      <c r="K17" s="14"/>
      <c r="L17" s="6"/>
    </row>
    <row r="18" spans="1:12" x14ac:dyDescent="0.25">
      <c r="A18" s="544" t="s">
        <v>297</v>
      </c>
      <c r="B18" s="514">
        <v>1</v>
      </c>
      <c r="C18" s="514">
        <v>2</v>
      </c>
      <c r="D18" s="514">
        <v>2</v>
      </c>
      <c r="E18" s="514">
        <v>1</v>
      </c>
      <c r="F18" s="514">
        <v>1</v>
      </c>
      <c r="G18" s="515">
        <v>2</v>
      </c>
      <c r="H18" s="515">
        <v>0.5</v>
      </c>
      <c r="I18" s="515">
        <v>1</v>
      </c>
      <c r="J18" s="545">
        <v>1</v>
      </c>
      <c r="K18" s="14"/>
      <c r="L18" s="6"/>
    </row>
    <row r="19" spans="1:12" s="492" customFormat="1" x14ac:dyDescent="0.25">
      <c r="A19" s="516" t="s">
        <v>54</v>
      </c>
      <c r="B19" s="517">
        <v>45</v>
      </c>
      <c r="C19" s="517">
        <v>73</v>
      </c>
      <c r="D19" s="517">
        <v>67</v>
      </c>
      <c r="E19" s="517">
        <v>41</v>
      </c>
      <c r="F19" s="517">
        <v>41</v>
      </c>
      <c r="G19" s="517">
        <v>1.6</v>
      </c>
      <c r="H19" s="517">
        <v>0.6</v>
      </c>
      <c r="I19" s="517">
        <v>1</v>
      </c>
      <c r="J19" s="517">
        <v>0.9</v>
      </c>
      <c r="K19" s="493"/>
      <c r="L19" s="39"/>
    </row>
    <row r="20" spans="1:12" s="526" customFormat="1" ht="16.5" thickBot="1" x14ac:dyDescent="0.3">
      <c r="A20" s="671"/>
      <c r="B20" s="672"/>
      <c r="C20" s="672"/>
      <c r="D20" s="672"/>
      <c r="E20" s="672"/>
      <c r="F20" s="672"/>
      <c r="G20" s="672"/>
      <c r="H20" s="672"/>
      <c r="I20" s="672"/>
      <c r="J20" s="673"/>
      <c r="K20" s="532"/>
      <c r="L20" s="533"/>
    </row>
    <row r="21" spans="1:12" ht="27.75" customHeight="1" thickBot="1" x14ac:dyDescent="0.3">
      <c r="A21" s="658" t="s">
        <v>1836</v>
      </c>
      <c r="B21" s="659"/>
      <c r="C21" s="659"/>
      <c r="D21" s="659"/>
      <c r="E21" s="659"/>
      <c r="F21" s="659"/>
      <c r="G21" s="659"/>
      <c r="H21" s="659"/>
      <c r="I21" s="659"/>
      <c r="J21" s="660"/>
      <c r="K21" s="14"/>
      <c r="L21" s="6"/>
    </row>
    <row r="22" spans="1:12" s="496" customFormat="1" ht="32.25" thickBot="1" x14ac:dyDescent="0.3">
      <c r="A22" s="508" t="s">
        <v>68</v>
      </c>
      <c r="B22" s="509" t="s">
        <v>69</v>
      </c>
      <c r="C22" s="509" t="s">
        <v>70</v>
      </c>
      <c r="D22" s="510" t="s">
        <v>71</v>
      </c>
      <c r="E22" s="510" t="s">
        <v>72</v>
      </c>
      <c r="F22" s="510" t="s">
        <v>73</v>
      </c>
      <c r="G22" s="509" t="s">
        <v>74</v>
      </c>
      <c r="H22" s="509" t="s">
        <v>75</v>
      </c>
      <c r="I22" s="509" t="s">
        <v>76</v>
      </c>
      <c r="J22" s="511" t="s">
        <v>77</v>
      </c>
      <c r="K22" s="494"/>
      <c r="L22" s="495"/>
    </row>
    <row r="23" spans="1:12" ht="20.25" customHeight="1" x14ac:dyDescent="0.25">
      <c r="A23" s="544" t="s">
        <v>281</v>
      </c>
      <c r="B23" s="514">
        <v>2</v>
      </c>
      <c r="C23" s="514">
        <v>3</v>
      </c>
      <c r="D23" s="514">
        <v>3</v>
      </c>
      <c r="E23" s="514">
        <v>3</v>
      </c>
      <c r="F23" s="514">
        <v>3</v>
      </c>
      <c r="G23" s="568">
        <v>1.5</v>
      </c>
      <c r="H23" s="515">
        <v>1</v>
      </c>
      <c r="I23" s="515">
        <v>1</v>
      </c>
      <c r="J23" s="545">
        <v>1.5</v>
      </c>
      <c r="K23" s="14"/>
      <c r="L23" s="6"/>
    </row>
    <row r="24" spans="1:12" ht="20.25" customHeight="1" x14ac:dyDescent="0.25">
      <c r="A24" s="544" t="s">
        <v>282</v>
      </c>
      <c r="B24" s="514">
        <v>1</v>
      </c>
      <c r="C24" s="514">
        <v>1</v>
      </c>
      <c r="D24" s="514">
        <v>1</v>
      </c>
      <c r="E24" s="514">
        <v>1</v>
      </c>
      <c r="F24" s="514">
        <v>1</v>
      </c>
      <c r="G24" s="515">
        <v>1</v>
      </c>
      <c r="H24" s="515">
        <v>1</v>
      </c>
      <c r="I24" s="515">
        <v>1</v>
      </c>
      <c r="J24" s="545">
        <v>1</v>
      </c>
      <c r="K24" s="14"/>
      <c r="L24" s="6"/>
    </row>
    <row r="25" spans="1:12" ht="20.25" customHeight="1" x14ac:dyDescent="0.25">
      <c r="A25" s="544" t="s">
        <v>284</v>
      </c>
      <c r="B25" s="514">
        <v>2</v>
      </c>
      <c r="C25" s="514">
        <v>2</v>
      </c>
      <c r="D25" s="514">
        <v>2</v>
      </c>
      <c r="E25" s="514">
        <v>2</v>
      </c>
      <c r="F25" s="514">
        <v>1</v>
      </c>
      <c r="G25" s="515">
        <v>1</v>
      </c>
      <c r="H25" s="515">
        <v>1</v>
      </c>
      <c r="I25" s="515">
        <v>0.5</v>
      </c>
      <c r="J25" s="545">
        <v>0.5</v>
      </c>
      <c r="K25" s="14"/>
      <c r="L25" s="6"/>
    </row>
    <row r="26" spans="1:12" x14ac:dyDescent="0.25">
      <c r="A26" s="544" t="s">
        <v>287</v>
      </c>
      <c r="B26" s="514">
        <v>1</v>
      </c>
      <c r="C26" s="514">
        <v>4</v>
      </c>
      <c r="D26" s="514">
        <v>4</v>
      </c>
      <c r="E26" s="514">
        <v>4</v>
      </c>
      <c r="F26" s="514">
        <v>3</v>
      </c>
      <c r="G26" s="515">
        <v>4</v>
      </c>
      <c r="H26" s="515">
        <v>1</v>
      </c>
      <c r="I26" s="515">
        <v>0.8</v>
      </c>
      <c r="J26" s="545">
        <v>3</v>
      </c>
      <c r="K26" s="14"/>
      <c r="L26" s="6"/>
    </row>
    <row r="27" spans="1:12" ht="17.25" customHeight="1" x14ac:dyDescent="0.25">
      <c r="A27" s="544" t="s">
        <v>288</v>
      </c>
      <c r="B27" s="514">
        <v>1</v>
      </c>
      <c r="C27" s="514">
        <v>1</v>
      </c>
      <c r="D27" s="514">
        <v>1</v>
      </c>
      <c r="E27" s="514">
        <v>1</v>
      </c>
      <c r="F27" s="514">
        <v>1</v>
      </c>
      <c r="G27" s="515">
        <v>1</v>
      </c>
      <c r="H27" s="515">
        <v>1</v>
      </c>
      <c r="I27" s="515">
        <v>1</v>
      </c>
      <c r="J27" s="545">
        <v>1</v>
      </c>
      <c r="K27" s="10"/>
    </row>
    <row r="28" spans="1:12" ht="18" customHeight="1" x14ac:dyDescent="0.25">
      <c r="A28" s="544" t="s">
        <v>289</v>
      </c>
      <c r="B28" s="514">
        <v>1</v>
      </c>
      <c r="C28" s="514">
        <v>1</v>
      </c>
      <c r="D28" s="514">
        <v>1</v>
      </c>
      <c r="E28" s="514">
        <v>1</v>
      </c>
      <c r="F28" s="514">
        <v>1</v>
      </c>
      <c r="G28" s="515">
        <v>1</v>
      </c>
      <c r="H28" s="515">
        <v>1</v>
      </c>
      <c r="I28" s="515">
        <v>1</v>
      </c>
      <c r="J28" s="545">
        <v>1</v>
      </c>
      <c r="K28" s="10"/>
    </row>
    <row r="29" spans="1:12" ht="18" customHeight="1" x14ac:dyDescent="0.25">
      <c r="A29" s="544" t="s">
        <v>290</v>
      </c>
      <c r="B29" s="514">
        <v>5</v>
      </c>
      <c r="C29" s="514">
        <v>10</v>
      </c>
      <c r="D29" s="514">
        <v>10</v>
      </c>
      <c r="E29" s="514">
        <v>9</v>
      </c>
      <c r="F29" s="514">
        <v>9</v>
      </c>
      <c r="G29" s="515">
        <v>2</v>
      </c>
      <c r="H29" s="515">
        <v>0.9</v>
      </c>
      <c r="I29" s="515">
        <v>1</v>
      </c>
      <c r="J29" s="545">
        <v>1.8</v>
      </c>
      <c r="K29" s="10"/>
    </row>
    <row r="30" spans="1:12" x14ac:dyDescent="0.25">
      <c r="A30" s="544" t="s">
        <v>291</v>
      </c>
      <c r="B30" s="514">
        <v>1</v>
      </c>
      <c r="C30" s="514">
        <v>1</v>
      </c>
      <c r="D30" s="514">
        <v>1</v>
      </c>
      <c r="E30" s="514">
        <v>1</v>
      </c>
      <c r="F30" s="514">
        <v>1</v>
      </c>
      <c r="G30" s="515">
        <v>1</v>
      </c>
      <c r="H30" s="515">
        <v>1</v>
      </c>
      <c r="I30" s="515">
        <v>1</v>
      </c>
      <c r="J30" s="545">
        <v>1</v>
      </c>
      <c r="K30" s="10"/>
    </row>
    <row r="31" spans="1:12" s="492" customFormat="1" ht="16.5" thickBot="1" x14ac:dyDescent="0.3">
      <c r="A31" s="546" t="s">
        <v>54</v>
      </c>
      <c r="B31" s="547">
        <v>14</v>
      </c>
      <c r="C31" s="547">
        <v>23</v>
      </c>
      <c r="D31" s="547">
        <v>23</v>
      </c>
      <c r="E31" s="547">
        <v>22</v>
      </c>
      <c r="F31" s="547">
        <v>20</v>
      </c>
      <c r="G31" s="547">
        <v>1.6</v>
      </c>
      <c r="H31" s="547">
        <v>1</v>
      </c>
      <c r="I31" s="547">
        <v>0.9</v>
      </c>
      <c r="J31" s="548">
        <v>1.4</v>
      </c>
      <c r="K31" s="19"/>
    </row>
    <row r="32" spans="1:12" ht="16.5" thickBot="1" x14ac:dyDescent="0.3">
      <c r="A32" s="668"/>
      <c r="B32" s="669"/>
      <c r="C32" s="669"/>
      <c r="D32" s="669"/>
      <c r="E32" s="669"/>
      <c r="F32" s="669"/>
      <c r="G32" s="669"/>
      <c r="H32" s="669"/>
      <c r="I32" s="670"/>
      <c r="K32" s="10"/>
    </row>
    <row r="33" spans="1:11" ht="31.5" customHeight="1" x14ac:dyDescent="0.25">
      <c r="A33" s="661" t="s">
        <v>82</v>
      </c>
      <c r="B33" s="662"/>
      <c r="C33" s="662"/>
      <c r="D33" s="662"/>
      <c r="E33" s="662"/>
      <c r="F33" s="663"/>
      <c r="G33" s="663"/>
      <c r="H33" s="663"/>
      <c r="I33" s="664"/>
      <c r="K33" s="10"/>
    </row>
    <row r="34" spans="1:11" ht="63.75" thickBot="1" x14ac:dyDescent="0.3">
      <c r="A34" s="534" t="s">
        <v>68</v>
      </c>
      <c r="B34" s="535" t="s">
        <v>70</v>
      </c>
      <c r="C34" s="536" t="s">
        <v>71</v>
      </c>
      <c r="D34" s="536" t="s">
        <v>72</v>
      </c>
      <c r="E34" s="536" t="s">
        <v>73</v>
      </c>
      <c r="F34" s="535" t="s">
        <v>78</v>
      </c>
      <c r="G34" s="535" t="s">
        <v>79</v>
      </c>
      <c r="H34" s="535" t="s">
        <v>80</v>
      </c>
      <c r="I34" s="537" t="s">
        <v>81</v>
      </c>
      <c r="K34" s="10"/>
    </row>
    <row r="35" spans="1:11" x14ac:dyDescent="0.25">
      <c r="A35" s="544" t="s">
        <v>279</v>
      </c>
      <c r="B35" s="514">
        <v>1</v>
      </c>
      <c r="C35" s="514">
        <v>1</v>
      </c>
      <c r="D35" s="514">
        <v>1</v>
      </c>
      <c r="E35" s="514">
        <v>1</v>
      </c>
      <c r="F35" s="515">
        <v>100</v>
      </c>
      <c r="G35" s="515">
        <v>100</v>
      </c>
      <c r="H35" s="515">
        <v>100</v>
      </c>
      <c r="I35" s="545">
        <v>100</v>
      </c>
      <c r="K35" s="10"/>
    </row>
    <row r="36" spans="1:11" x14ac:dyDescent="0.25">
      <c r="A36" s="544" t="s">
        <v>280</v>
      </c>
      <c r="B36" s="514">
        <v>5</v>
      </c>
      <c r="C36" s="514">
        <v>5</v>
      </c>
      <c r="D36" s="514">
        <v>3</v>
      </c>
      <c r="E36" s="514">
        <v>3</v>
      </c>
      <c r="F36" s="515">
        <v>38.5</v>
      </c>
      <c r="G36" s="515">
        <v>50</v>
      </c>
      <c r="H36" s="515">
        <v>50</v>
      </c>
      <c r="I36" s="545">
        <v>50</v>
      </c>
      <c r="K36" s="10"/>
    </row>
    <row r="37" spans="1:11" x14ac:dyDescent="0.25">
      <c r="A37" s="544" t="s">
        <v>281</v>
      </c>
      <c r="B37" s="514">
        <v>4</v>
      </c>
      <c r="C37" s="514">
        <v>4</v>
      </c>
      <c r="D37" s="514">
        <v>3</v>
      </c>
      <c r="E37" s="514">
        <v>3</v>
      </c>
      <c r="F37" s="515">
        <v>50</v>
      </c>
      <c r="G37" s="515">
        <v>50</v>
      </c>
      <c r="H37" s="515">
        <v>50</v>
      </c>
      <c r="I37" s="545">
        <v>50</v>
      </c>
      <c r="K37" s="10"/>
    </row>
    <row r="38" spans="1:11" x14ac:dyDescent="0.25">
      <c r="A38" s="544" t="s">
        <v>282</v>
      </c>
      <c r="B38" s="514">
        <v>3</v>
      </c>
      <c r="C38" s="514">
        <v>3</v>
      </c>
      <c r="D38" s="514">
        <v>2</v>
      </c>
      <c r="E38" s="514">
        <v>2</v>
      </c>
      <c r="F38" s="515">
        <v>50</v>
      </c>
      <c r="G38" s="515">
        <v>60</v>
      </c>
      <c r="H38" s="515">
        <v>66.7</v>
      </c>
      <c r="I38" s="545">
        <v>66.7</v>
      </c>
      <c r="K38" s="10"/>
    </row>
    <row r="39" spans="1:11" x14ac:dyDescent="0.25">
      <c r="A39" s="544" t="s">
        <v>284</v>
      </c>
      <c r="B39" s="514">
        <v>1</v>
      </c>
      <c r="C39" s="514">
        <v>1</v>
      </c>
      <c r="D39" s="514">
        <v>1</v>
      </c>
      <c r="E39" s="514">
        <v>1</v>
      </c>
      <c r="F39" s="515">
        <v>50</v>
      </c>
      <c r="G39" s="515">
        <v>50</v>
      </c>
      <c r="H39" s="515">
        <v>100</v>
      </c>
      <c r="I39" s="545">
        <v>100</v>
      </c>
      <c r="K39" s="10"/>
    </row>
    <row r="40" spans="1:11" x14ac:dyDescent="0.25">
      <c r="A40" s="544" t="s">
        <v>285</v>
      </c>
      <c r="B40" s="514">
        <v>3</v>
      </c>
      <c r="C40" s="514">
        <v>2</v>
      </c>
      <c r="D40" s="514">
        <v>2</v>
      </c>
      <c r="E40" s="514">
        <v>2</v>
      </c>
      <c r="F40" s="515">
        <v>50</v>
      </c>
      <c r="G40" s="515">
        <v>40</v>
      </c>
      <c r="H40" s="515">
        <v>40</v>
      </c>
      <c r="I40" s="545">
        <v>40</v>
      </c>
      <c r="K40" s="10"/>
    </row>
    <row r="41" spans="1:11" x14ac:dyDescent="0.25">
      <c r="A41" s="544" t="s">
        <v>286</v>
      </c>
      <c r="B41" s="514">
        <v>1</v>
      </c>
      <c r="C41" s="514">
        <v>1</v>
      </c>
      <c r="D41" s="514">
        <v>0</v>
      </c>
      <c r="E41" s="514">
        <v>0</v>
      </c>
      <c r="F41" s="515">
        <v>50</v>
      </c>
      <c r="G41" s="515">
        <v>50</v>
      </c>
      <c r="H41" s="515">
        <v>0</v>
      </c>
      <c r="I41" s="545">
        <v>0</v>
      </c>
      <c r="K41" s="10"/>
    </row>
    <row r="42" spans="1:11" x14ac:dyDescent="0.25">
      <c r="A42" s="544" t="s">
        <v>287</v>
      </c>
      <c r="B42" s="514">
        <v>3</v>
      </c>
      <c r="C42" s="514">
        <v>3</v>
      </c>
      <c r="D42" s="514">
        <v>2</v>
      </c>
      <c r="E42" s="514">
        <v>1</v>
      </c>
      <c r="F42" s="515">
        <v>100</v>
      </c>
      <c r="G42" s="515">
        <v>100</v>
      </c>
      <c r="H42" s="515">
        <v>50</v>
      </c>
      <c r="I42" s="545">
        <v>100</v>
      </c>
      <c r="K42" s="10"/>
    </row>
    <row r="43" spans="1:11" x14ac:dyDescent="0.25">
      <c r="A43" s="544" t="s">
        <v>288</v>
      </c>
      <c r="B43" s="514">
        <v>1</v>
      </c>
      <c r="C43" s="514">
        <v>1</v>
      </c>
      <c r="D43" s="514">
        <v>1</v>
      </c>
      <c r="E43" s="514">
        <v>1</v>
      </c>
      <c r="F43" s="515">
        <v>25</v>
      </c>
      <c r="G43" s="515">
        <v>33.299999999999997</v>
      </c>
      <c r="H43" s="515">
        <v>100</v>
      </c>
      <c r="I43" s="545">
        <v>100</v>
      </c>
      <c r="K43" s="10"/>
    </row>
    <row r="44" spans="1:11" x14ac:dyDescent="0.25">
      <c r="A44" s="544" t="s">
        <v>295</v>
      </c>
      <c r="B44" s="514">
        <v>2</v>
      </c>
      <c r="C44" s="514">
        <v>2</v>
      </c>
      <c r="D44" s="514">
        <v>2</v>
      </c>
      <c r="E44" s="514">
        <v>2</v>
      </c>
      <c r="F44" s="515">
        <v>100</v>
      </c>
      <c r="G44" s="515">
        <v>100</v>
      </c>
      <c r="H44" s="515">
        <v>100</v>
      </c>
      <c r="I44" s="545">
        <v>100</v>
      </c>
      <c r="K44" s="10"/>
    </row>
    <row r="45" spans="1:11" x14ac:dyDescent="0.25">
      <c r="A45" s="544" t="s">
        <v>289</v>
      </c>
      <c r="B45" s="514">
        <v>1</v>
      </c>
      <c r="C45" s="514">
        <v>1</v>
      </c>
      <c r="D45" s="514">
        <v>1</v>
      </c>
      <c r="E45" s="514">
        <v>1</v>
      </c>
      <c r="F45" s="515">
        <v>100</v>
      </c>
      <c r="G45" s="515">
        <v>100</v>
      </c>
      <c r="H45" s="515">
        <v>100</v>
      </c>
      <c r="I45" s="545">
        <v>100</v>
      </c>
      <c r="K45" s="10"/>
    </row>
    <row r="46" spans="1:11" x14ac:dyDescent="0.25">
      <c r="A46" s="544" t="s">
        <v>290</v>
      </c>
      <c r="B46" s="514">
        <v>11</v>
      </c>
      <c r="C46" s="514">
        <v>11</v>
      </c>
      <c r="D46" s="514">
        <v>7</v>
      </c>
      <c r="E46" s="514">
        <v>7</v>
      </c>
      <c r="F46" s="515">
        <v>68.8</v>
      </c>
      <c r="G46" s="515">
        <v>68.8</v>
      </c>
      <c r="H46" s="515">
        <v>70</v>
      </c>
      <c r="I46" s="545">
        <v>70</v>
      </c>
      <c r="K46" s="10"/>
    </row>
    <row r="47" spans="1:11" x14ac:dyDescent="0.25">
      <c r="A47" s="544" t="s">
        <v>291</v>
      </c>
      <c r="B47" s="514">
        <v>3</v>
      </c>
      <c r="C47" s="514">
        <v>3</v>
      </c>
      <c r="D47" s="514">
        <v>1</v>
      </c>
      <c r="E47" s="514">
        <v>1</v>
      </c>
      <c r="F47" s="515">
        <v>42.9</v>
      </c>
      <c r="G47" s="515">
        <v>42.9</v>
      </c>
      <c r="H47" s="515">
        <v>50</v>
      </c>
      <c r="I47" s="545">
        <v>50</v>
      </c>
      <c r="K47" s="10"/>
    </row>
    <row r="48" spans="1:11" x14ac:dyDescent="0.25">
      <c r="A48" s="544" t="s">
        <v>297</v>
      </c>
      <c r="B48" s="514">
        <v>2</v>
      </c>
      <c r="C48" s="514">
        <v>2</v>
      </c>
      <c r="D48" s="514">
        <v>1</v>
      </c>
      <c r="E48" s="514">
        <v>1</v>
      </c>
      <c r="F48" s="515">
        <v>100</v>
      </c>
      <c r="G48" s="515">
        <v>100</v>
      </c>
      <c r="H48" s="515">
        <v>100</v>
      </c>
      <c r="I48" s="545">
        <v>100</v>
      </c>
      <c r="K48" s="10"/>
    </row>
    <row r="49" spans="1:11" s="492" customFormat="1" ht="16.5" thickBot="1" x14ac:dyDescent="0.3">
      <c r="A49" s="546" t="s">
        <v>54</v>
      </c>
      <c r="B49" s="547">
        <v>41</v>
      </c>
      <c r="C49" s="547">
        <v>40</v>
      </c>
      <c r="D49" s="547">
        <v>27</v>
      </c>
      <c r="E49" s="547">
        <v>26</v>
      </c>
      <c r="F49" s="547">
        <v>56.2</v>
      </c>
      <c r="G49" s="547">
        <v>59.7</v>
      </c>
      <c r="H49" s="547">
        <v>65.900000000000006</v>
      </c>
      <c r="I49" s="548">
        <v>63.4</v>
      </c>
      <c r="K49" s="19"/>
    </row>
    <row r="50" spans="1:11" s="492" customFormat="1" ht="16.5" thickBot="1" x14ac:dyDescent="0.3">
      <c r="A50" s="651"/>
      <c r="B50" s="652"/>
      <c r="C50" s="652"/>
      <c r="D50" s="652"/>
      <c r="E50" s="652"/>
      <c r="F50" s="652"/>
      <c r="G50" s="652"/>
      <c r="H50" s="652"/>
      <c r="I50" s="653"/>
      <c r="K50" s="19"/>
    </row>
    <row r="51" spans="1:11" s="492" customFormat="1" ht="16.5" thickBot="1" x14ac:dyDescent="0.3">
      <c r="A51" s="648" t="s">
        <v>83</v>
      </c>
      <c r="B51" s="649"/>
      <c r="C51" s="649"/>
      <c r="D51" s="649"/>
      <c r="E51" s="649"/>
      <c r="F51" s="649"/>
      <c r="G51" s="649"/>
      <c r="H51" s="649"/>
      <c r="I51" s="650"/>
      <c r="K51" s="19"/>
    </row>
    <row r="52" spans="1:11" s="492" customFormat="1" ht="63" x14ac:dyDescent="0.25">
      <c r="A52" s="561" t="s">
        <v>68</v>
      </c>
      <c r="B52" s="562" t="s">
        <v>70</v>
      </c>
      <c r="C52" s="561" t="s">
        <v>71</v>
      </c>
      <c r="D52" s="561" t="s">
        <v>72</v>
      </c>
      <c r="E52" s="561" t="s">
        <v>73</v>
      </c>
      <c r="F52" s="562" t="s">
        <v>1845</v>
      </c>
      <c r="G52" s="562" t="s">
        <v>79</v>
      </c>
      <c r="H52" s="562" t="s">
        <v>80</v>
      </c>
      <c r="I52" s="562" t="s">
        <v>81</v>
      </c>
      <c r="K52" s="19"/>
    </row>
    <row r="53" spans="1:11" s="492" customFormat="1" x14ac:dyDescent="0.25">
      <c r="A53" s="563" t="s">
        <v>280</v>
      </c>
      <c r="B53" s="564">
        <v>1</v>
      </c>
      <c r="C53" s="564">
        <v>0</v>
      </c>
      <c r="D53" s="564">
        <v>0</v>
      </c>
      <c r="E53" s="564">
        <v>0</v>
      </c>
      <c r="F53" s="565">
        <v>7.7</v>
      </c>
      <c r="G53" s="565">
        <v>0</v>
      </c>
      <c r="H53" s="565">
        <v>0</v>
      </c>
      <c r="I53" s="565">
        <v>0</v>
      </c>
      <c r="K53" s="19"/>
    </row>
    <row r="54" spans="1:11" s="492" customFormat="1" x14ac:dyDescent="0.25">
      <c r="A54" s="563" t="s">
        <v>282</v>
      </c>
      <c r="B54" s="564">
        <v>1</v>
      </c>
      <c r="C54" s="564">
        <v>1</v>
      </c>
      <c r="D54" s="564">
        <v>1</v>
      </c>
      <c r="E54" s="564">
        <v>1</v>
      </c>
      <c r="F54" s="565">
        <v>16.7</v>
      </c>
      <c r="G54" s="565">
        <v>20</v>
      </c>
      <c r="H54" s="565">
        <v>33.299999999999997</v>
      </c>
      <c r="I54" s="565">
        <v>33.299999999999997</v>
      </c>
      <c r="K54" s="19"/>
    </row>
    <row r="55" spans="1:11" s="492" customFormat="1" x14ac:dyDescent="0.25">
      <c r="A55" s="563" t="s">
        <v>284</v>
      </c>
      <c r="B55" s="564">
        <v>1</v>
      </c>
      <c r="C55" s="564">
        <v>1</v>
      </c>
      <c r="D55" s="564">
        <v>1</v>
      </c>
      <c r="E55" s="564">
        <v>1</v>
      </c>
      <c r="F55" s="565">
        <v>50</v>
      </c>
      <c r="G55" s="565">
        <v>50</v>
      </c>
      <c r="H55" s="565">
        <v>100</v>
      </c>
      <c r="I55" s="565">
        <v>100</v>
      </c>
      <c r="K55" s="19"/>
    </row>
    <row r="56" spans="1:11" s="492" customFormat="1" x14ac:dyDescent="0.25">
      <c r="A56" s="563" t="s">
        <v>287</v>
      </c>
      <c r="B56" s="564">
        <v>1</v>
      </c>
      <c r="C56" s="564">
        <v>1</v>
      </c>
      <c r="D56" s="564">
        <v>1</v>
      </c>
      <c r="E56" s="564">
        <v>1</v>
      </c>
      <c r="F56" s="565">
        <v>33.299999999999997</v>
      </c>
      <c r="G56" s="565">
        <v>33.299999999999997</v>
      </c>
      <c r="H56" s="565">
        <v>100</v>
      </c>
      <c r="I56" s="565">
        <v>100</v>
      </c>
      <c r="K56" s="19"/>
    </row>
    <row r="57" spans="1:11" s="492" customFormat="1" x14ac:dyDescent="0.25">
      <c r="A57" s="563" t="s">
        <v>290</v>
      </c>
      <c r="B57" s="564">
        <v>2</v>
      </c>
      <c r="C57" s="564">
        <v>2</v>
      </c>
      <c r="D57" s="564">
        <v>1</v>
      </c>
      <c r="E57" s="564">
        <v>1</v>
      </c>
      <c r="F57" s="565">
        <v>12.5</v>
      </c>
      <c r="G57" s="565">
        <v>12.5</v>
      </c>
      <c r="H57" s="565">
        <v>10</v>
      </c>
      <c r="I57" s="565">
        <v>10</v>
      </c>
      <c r="K57" s="19"/>
    </row>
    <row r="58" spans="1:11" s="492" customFormat="1" x14ac:dyDescent="0.25">
      <c r="A58" s="563" t="s">
        <v>291</v>
      </c>
      <c r="B58" s="564">
        <v>1</v>
      </c>
      <c r="C58" s="564">
        <v>1</v>
      </c>
      <c r="D58" s="564">
        <v>0</v>
      </c>
      <c r="E58" s="564">
        <v>0</v>
      </c>
      <c r="F58" s="565">
        <v>14.2</v>
      </c>
      <c r="G58" s="565">
        <v>14.3</v>
      </c>
      <c r="H58" s="565">
        <v>0</v>
      </c>
      <c r="I58" s="565">
        <v>0</v>
      </c>
      <c r="K58" s="19"/>
    </row>
    <row r="59" spans="1:11" s="492" customFormat="1" x14ac:dyDescent="0.25">
      <c r="A59" s="566" t="s">
        <v>54</v>
      </c>
      <c r="B59" s="567">
        <v>7</v>
      </c>
      <c r="C59" s="567">
        <v>6</v>
      </c>
      <c r="D59" s="567">
        <v>4</v>
      </c>
      <c r="E59" s="567">
        <v>4</v>
      </c>
      <c r="F59" s="567">
        <v>9.6</v>
      </c>
      <c r="G59" s="567">
        <v>9</v>
      </c>
      <c r="H59" s="567">
        <v>9.8000000000000007</v>
      </c>
      <c r="I59" s="567">
        <v>9.8000000000000007</v>
      </c>
      <c r="K59" s="19"/>
    </row>
    <row r="60" spans="1:11" x14ac:dyDescent="0.25">
      <c r="A60" s="10"/>
      <c r="B60" s="10"/>
      <c r="C60" s="10"/>
      <c r="D60" s="10"/>
      <c r="E60" s="10"/>
      <c r="F60" s="10"/>
      <c r="G60" s="10"/>
      <c r="H60" s="10"/>
      <c r="I60" s="10"/>
      <c r="J60" s="10"/>
      <c r="K60" s="10"/>
    </row>
    <row r="61" spans="1:11" x14ac:dyDescent="0.25">
      <c r="A61" s="10"/>
      <c r="B61" s="10"/>
      <c r="C61" s="10"/>
      <c r="D61" s="10"/>
      <c r="E61" s="10"/>
      <c r="F61" s="10"/>
      <c r="G61" s="10"/>
      <c r="H61" s="10"/>
      <c r="I61" s="10"/>
      <c r="J61" s="10"/>
      <c r="K61" s="10"/>
    </row>
    <row r="62" spans="1:11" x14ac:dyDescent="0.25">
      <c r="A62" s="10"/>
      <c r="B62" s="10"/>
      <c r="C62" s="10"/>
      <c r="D62" s="10"/>
      <c r="E62" s="10"/>
      <c r="F62" s="10"/>
      <c r="G62" s="10"/>
      <c r="H62" s="10"/>
      <c r="I62" s="10"/>
      <c r="J62" s="10"/>
      <c r="K62" s="10"/>
    </row>
    <row r="63" spans="1:11" x14ac:dyDescent="0.25">
      <c r="A63" s="10"/>
      <c r="B63" s="10"/>
      <c r="C63" s="10"/>
      <c r="D63" s="10"/>
      <c r="E63" s="10"/>
      <c r="F63" s="10"/>
      <c r="G63" s="10"/>
      <c r="H63" s="10"/>
      <c r="I63" s="10"/>
      <c r="J63" s="10"/>
      <c r="K63" s="10"/>
    </row>
    <row r="64" spans="1:11" x14ac:dyDescent="0.25">
      <c r="A64" s="10"/>
      <c r="B64" s="10"/>
      <c r="C64" s="10"/>
      <c r="D64" s="10"/>
      <c r="E64" s="10"/>
      <c r="F64" s="10"/>
      <c r="G64" s="10"/>
      <c r="H64" s="10"/>
      <c r="I64" s="10"/>
      <c r="J64" s="10"/>
      <c r="K64" s="10"/>
    </row>
    <row r="65" spans="1:11" x14ac:dyDescent="0.25">
      <c r="A65" s="10"/>
      <c r="B65" s="10"/>
      <c r="C65" s="10"/>
      <c r="D65" s="10"/>
      <c r="E65" s="10"/>
      <c r="F65" s="10"/>
      <c r="G65" s="10"/>
      <c r="H65" s="10"/>
      <c r="I65" s="10"/>
      <c r="J65" s="10"/>
      <c r="K65" s="10"/>
    </row>
    <row r="66" spans="1:11" x14ac:dyDescent="0.25">
      <c r="A66" s="10"/>
      <c r="B66" s="10"/>
      <c r="C66" s="10"/>
      <c r="D66" s="10"/>
      <c r="E66" s="10"/>
      <c r="F66" s="10"/>
      <c r="G66" s="10"/>
      <c r="H66" s="10"/>
      <c r="I66" s="10"/>
      <c r="J66" s="10"/>
      <c r="K66" s="10"/>
    </row>
    <row r="67" spans="1:11" x14ac:dyDescent="0.25">
      <c r="A67" s="10"/>
      <c r="B67" s="10"/>
      <c r="C67" s="10"/>
      <c r="D67" s="10"/>
      <c r="E67" s="10"/>
      <c r="F67" s="10"/>
      <c r="G67" s="10"/>
      <c r="H67" s="10"/>
      <c r="I67" s="10"/>
      <c r="J67" s="10"/>
      <c r="K67" s="10"/>
    </row>
    <row r="68" spans="1:11" x14ac:dyDescent="0.25">
      <c r="A68" s="10"/>
      <c r="B68" s="10"/>
      <c r="C68" s="10"/>
      <c r="D68" s="10"/>
      <c r="E68" s="10"/>
      <c r="F68" s="10"/>
      <c r="G68" s="10"/>
      <c r="H68" s="10"/>
      <c r="I68" s="10"/>
      <c r="J68" s="10"/>
      <c r="K68" s="10"/>
    </row>
    <row r="69" spans="1:11" x14ac:dyDescent="0.25">
      <c r="A69" s="10"/>
      <c r="B69" s="10"/>
      <c r="C69" s="10"/>
      <c r="D69" s="10"/>
      <c r="E69" s="10"/>
      <c r="F69" s="10"/>
      <c r="G69" s="10"/>
      <c r="H69" s="10"/>
      <c r="I69" s="10"/>
      <c r="J69" s="10"/>
      <c r="K69" s="10"/>
    </row>
    <row r="70" spans="1:11" x14ac:dyDescent="0.25">
      <c r="A70" s="10"/>
      <c r="B70" s="10"/>
      <c r="C70" s="10"/>
      <c r="D70" s="10"/>
      <c r="E70" s="10"/>
      <c r="F70" s="10"/>
      <c r="G70" s="10"/>
      <c r="H70" s="10"/>
      <c r="I70" s="10"/>
      <c r="J70" s="10"/>
      <c r="K70" s="10"/>
    </row>
    <row r="71" spans="1:11" x14ac:dyDescent="0.25">
      <c r="A71" s="10"/>
      <c r="B71" s="10"/>
      <c r="C71" s="10"/>
      <c r="D71" s="10"/>
      <c r="E71" s="10"/>
      <c r="F71" s="10"/>
      <c r="G71" s="10"/>
      <c r="H71" s="10"/>
      <c r="I71" s="10"/>
      <c r="J71" s="10"/>
      <c r="K71" s="10"/>
    </row>
    <row r="72" spans="1:11" x14ac:dyDescent="0.25">
      <c r="A72" s="10"/>
      <c r="B72" s="10"/>
      <c r="C72" s="10"/>
      <c r="D72" s="10"/>
      <c r="E72" s="10"/>
      <c r="F72" s="10"/>
      <c r="G72" s="10"/>
      <c r="H72" s="10"/>
      <c r="I72" s="10"/>
      <c r="J72" s="10"/>
      <c r="K72" s="10"/>
    </row>
    <row r="73" spans="1:11" x14ac:dyDescent="0.25">
      <c r="A73" s="10"/>
      <c r="B73" s="10"/>
      <c r="C73" s="10"/>
      <c r="D73" s="10"/>
      <c r="E73" s="10"/>
      <c r="F73" s="10"/>
      <c r="G73" s="10"/>
      <c r="H73" s="10"/>
      <c r="I73" s="10"/>
      <c r="J73" s="10"/>
      <c r="K73" s="10"/>
    </row>
    <row r="74" spans="1:11" x14ac:dyDescent="0.25">
      <c r="A74" s="10"/>
      <c r="B74" s="10"/>
      <c r="C74" s="10"/>
      <c r="D74" s="10"/>
      <c r="E74" s="10"/>
      <c r="F74" s="10"/>
      <c r="G74" s="10"/>
      <c r="H74" s="10"/>
      <c r="I74" s="10"/>
      <c r="J74" s="10"/>
      <c r="K74" s="10"/>
    </row>
    <row r="75" spans="1:11" x14ac:dyDescent="0.25">
      <c r="A75" s="10"/>
      <c r="B75" s="10"/>
      <c r="C75" s="10"/>
      <c r="D75" s="10"/>
      <c r="E75" s="10"/>
      <c r="F75" s="10"/>
      <c r="G75" s="10"/>
      <c r="H75" s="10"/>
      <c r="I75" s="10"/>
      <c r="J75" s="10"/>
      <c r="K75" s="10"/>
    </row>
    <row r="76" spans="1:11" x14ac:dyDescent="0.25">
      <c r="A76" s="10"/>
      <c r="B76" s="10"/>
      <c r="C76" s="10"/>
      <c r="D76" s="10"/>
      <c r="E76" s="10"/>
      <c r="F76" s="10"/>
      <c r="G76" s="10"/>
      <c r="H76" s="10"/>
      <c r="I76" s="10"/>
      <c r="J76" s="10"/>
      <c r="K76" s="10"/>
    </row>
    <row r="77" spans="1:11" x14ac:dyDescent="0.25">
      <c r="A77" s="10"/>
      <c r="B77" s="10"/>
      <c r="C77" s="10"/>
      <c r="D77" s="10"/>
      <c r="E77" s="10"/>
      <c r="F77" s="10"/>
      <c r="G77" s="10"/>
      <c r="H77" s="10"/>
      <c r="I77" s="10"/>
      <c r="J77" s="10"/>
      <c r="K77" s="10"/>
    </row>
    <row r="78" spans="1:11" x14ac:dyDescent="0.25">
      <c r="A78" s="10"/>
      <c r="B78" s="10"/>
      <c r="C78" s="10"/>
      <c r="D78" s="10"/>
      <c r="E78" s="10"/>
      <c r="F78" s="10"/>
      <c r="G78" s="10"/>
      <c r="H78" s="10"/>
      <c r="I78" s="10"/>
      <c r="J78" s="10"/>
      <c r="K78" s="10"/>
    </row>
    <row r="79" spans="1:11" x14ac:dyDescent="0.25">
      <c r="A79" s="10"/>
      <c r="B79" s="10"/>
      <c r="C79" s="10"/>
      <c r="D79" s="10"/>
      <c r="E79" s="10"/>
      <c r="F79" s="10"/>
      <c r="G79" s="10"/>
      <c r="H79" s="10"/>
      <c r="I79" s="10"/>
      <c r="J79" s="10"/>
      <c r="K79" s="10"/>
    </row>
    <row r="80" spans="1:11" x14ac:dyDescent="0.25">
      <c r="A80" s="10"/>
      <c r="B80" s="10"/>
      <c r="C80" s="10"/>
      <c r="D80" s="10"/>
      <c r="E80" s="10"/>
      <c r="F80" s="10"/>
      <c r="G80" s="10"/>
      <c r="H80" s="10"/>
      <c r="I80" s="10"/>
      <c r="J80" s="10"/>
      <c r="K80" s="10"/>
    </row>
    <row r="81" spans="1:11" x14ac:dyDescent="0.25">
      <c r="A81" s="10"/>
      <c r="B81" s="10"/>
      <c r="C81" s="10"/>
      <c r="D81" s="10"/>
      <c r="E81" s="10"/>
      <c r="F81" s="10"/>
      <c r="G81" s="10"/>
      <c r="H81" s="10"/>
      <c r="I81" s="10"/>
      <c r="J81" s="10"/>
      <c r="K81" s="10"/>
    </row>
    <row r="82" spans="1:11" x14ac:dyDescent="0.25">
      <c r="A82" s="10"/>
      <c r="B82" s="10"/>
      <c r="C82" s="10"/>
      <c r="D82" s="10"/>
      <c r="E82" s="10"/>
      <c r="F82" s="10"/>
      <c r="G82" s="10"/>
      <c r="H82" s="10"/>
      <c r="I82" s="10"/>
      <c r="J82" s="10"/>
      <c r="K82" s="10"/>
    </row>
    <row r="83" spans="1:11" x14ac:dyDescent="0.25">
      <c r="A83" s="10"/>
      <c r="B83" s="10"/>
      <c r="C83" s="10"/>
      <c r="D83" s="10"/>
      <c r="E83" s="10"/>
      <c r="F83" s="10"/>
      <c r="G83" s="10"/>
      <c r="H83" s="10"/>
      <c r="I83" s="10"/>
      <c r="J83" s="10"/>
      <c r="K83" s="10"/>
    </row>
    <row r="84" spans="1:11" x14ac:dyDescent="0.25">
      <c r="A84" s="10"/>
      <c r="B84" s="10"/>
      <c r="C84" s="10"/>
      <c r="D84" s="10"/>
      <c r="E84" s="10"/>
      <c r="F84" s="10"/>
      <c r="G84" s="10"/>
      <c r="H84" s="10"/>
      <c r="I84" s="10"/>
      <c r="J84" s="10"/>
      <c r="K84" s="10"/>
    </row>
    <row r="85" spans="1:11" x14ac:dyDescent="0.25">
      <c r="A85" s="10"/>
      <c r="B85" s="10"/>
      <c r="C85" s="10"/>
      <c r="D85" s="10"/>
      <c r="E85" s="10"/>
      <c r="F85" s="10"/>
      <c r="G85" s="10"/>
      <c r="H85" s="10"/>
      <c r="I85" s="10"/>
      <c r="J85" s="10"/>
      <c r="K85" s="10"/>
    </row>
    <row r="86" spans="1:11" x14ac:dyDescent="0.25">
      <c r="A86" s="10"/>
      <c r="B86" s="10"/>
      <c r="C86" s="10"/>
      <c r="D86" s="10"/>
      <c r="E86" s="10"/>
      <c r="F86" s="10"/>
      <c r="G86" s="10"/>
      <c r="H86" s="10"/>
      <c r="I86" s="10"/>
      <c r="J86" s="10"/>
      <c r="K86" s="10"/>
    </row>
    <row r="87" spans="1:11" x14ac:dyDescent="0.25">
      <c r="A87" s="10"/>
      <c r="B87" s="10"/>
      <c r="C87" s="10"/>
      <c r="D87" s="10"/>
      <c r="E87" s="10"/>
      <c r="F87" s="10"/>
      <c r="G87" s="10"/>
      <c r="H87" s="10"/>
      <c r="I87" s="10"/>
      <c r="J87" s="10"/>
      <c r="K87" s="10"/>
    </row>
    <row r="88" spans="1:11" x14ac:dyDescent="0.25">
      <c r="A88" s="10"/>
      <c r="B88" s="10"/>
      <c r="C88" s="10"/>
      <c r="D88" s="10"/>
      <c r="E88" s="10"/>
      <c r="F88" s="10"/>
      <c r="G88" s="10"/>
      <c r="H88" s="10"/>
      <c r="I88" s="10"/>
      <c r="J88" s="10"/>
      <c r="K88" s="10"/>
    </row>
    <row r="89" spans="1:11" x14ac:dyDescent="0.25">
      <c r="A89" s="10"/>
      <c r="B89" s="10"/>
      <c r="C89" s="10"/>
      <c r="D89" s="10"/>
      <c r="E89" s="10"/>
      <c r="F89" s="10"/>
      <c r="G89" s="10"/>
      <c r="H89" s="10"/>
      <c r="I89" s="10"/>
      <c r="J89" s="10"/>
      <c r="K89" s="10"/>
    </row>
    <row r="90" spans="1:11" x14ac:dyDescent="0.25">
      <c r="A90" s="10"/>
      <c r="B90" s="10"/>
      <c r="C90" s="10"/>
      <c r="D90" s="10"/>
      <c r="E90" s="10"/>
      <c r="F90" s="10"/>
      <c r="G90" s="10"/>
      <c r="H90" s="10"/>
      <c r="I90" s="10"/>
      <c r="J90" s="10"/>
      <c r="K90" s="10"/>
    </row>
    <row r="91" spans="1:11" x14ac:dyDescent="0.25">
      <c r="A91" s="10"/>
      <c r="B91" s="10"/>
      <c r="C91" s="10"/>
      <c r="D91" s="10"/>
      <c r="E91" s="10"/>
      <c r="F91" s="10"/>
      <c r="G91" s="10"/>
      <c r="H91" s="10"/>
      <c r="I91" s="10"/>
      <c r="J91" s="10"/>
      <c r="K91" s="10"/>
    </row>
    <row r="92" spans="1:11" x14ac:dyDescent="0.25">
      <c r="A92" s="10"/>
      <c r="B92" s="10"/>
      <c r="C92" s="10"/>
      <c r="D92" s="10"/>
      <c r="E92" s="10"/>
      <c r="F92" s="10"/>
      <c r="G92" s="10"/>
      <c r="H92" s="10"/>
      <c r="I92" s="10"/>
      <c r="J92" s="10"/>
      <c r="K92" s="10"/>
    </row>
    <row r="93" spans="1:11" x14ac:dyDescent="0.25">
      <c r="A93" s="10"/>
      <c r="B93" s="10"/>
      <c r="C93" s="10"/>
      <c r="D93" s="10"/>
      <c r="E93" s="10"/>
      <c r="F93" s="10"/>
      <c r="G93" s="10"/>
      <c r="H93" s="10"/>
      <c r="I93" s="10"/>
      <c r="J93" s="10"/>
      <c r="K93" s="10"/>
    </row>
    <row r="94" spans="1:11" x14ac:dyDescent="0.25">
      <c r="A94" s="10"/>
      <c r="B94" s="10"/>
      <c r="C94" s="10"/>
      <c r="D94" s="10"/>
      <c r="E94" s="10"/>
      <c r="F94" s="10"/>
      <c r="G94" s="10"/>
      <c r="H94" s="10"/>
      <c r="I94" s="10"/>
      <c r="J94" s="10"/>
      <c r="K94" s="10"/>
    </row>
    <row r="95" spans="1:11" x14ac:dyDescent="0.25">
      <c r="A95" s="10"/>
      <c r="B95" s="10"/>
      <c r="C95" s="10"/>
      <c r="D95" s="10"/>
      <c r="E95" s="10"/>
      <c r="F95" s="10"/>
      <c r="G95" s="10"/>
      <c r="H95" s="10"/>
      <c r="I95" s="10"/>
      <c r="J95" s="10"/>
      <c r="K95" s="10"/>
    </row>
    <row r="96" spans="1:11" x14ac:dyDescent="0.25">
      <c r="A96" s="10"/>
      <c r="B96" s="10"/>
      <c r="C96" s="10"/>
      <c r="D96" s="10"/>
      <c r="E96" s="10"/>
      <c r="F96" s="10"/>
      <c r="G96" s="10"/>
      <c r="H96" s="10"/>
      <c r="I96" s="10"/>
      <c r="J96" s="10"/>
      <c r="K96" s="10"/>
    </row>
    <row r="97" spans="1:11" x14ac:dyDescent="0.25">
      <c r="A97" s="10"/>
      <c r="B97" s="10"/>
      <c r="C97" s="10"/>
      <c r="D97" s="10"/>
      <c r="E97" s="10"/>
      <c r="F97" s="10"/>
      <c r="G97" s="10"/>
      <c r="H97" s="10"/>
      <c r="I97" s="10"/>
      <c r="J97" s="10"/>
      <c r="K97" s="10"/>
    </row>
    <row r="98" spans="1:11" x14ac:dyDescent="0.25">
      <c r="A98" s="10"/>
      <c r="B98" s="10"/>
      <c r="C98" s="10"/>
      <c r="D98" s="10"/>
      <c r="E98" s="10"/>
      <c r="F98" s="10"/>
      <c r="G98" s="10"/>
      <c r="H98" s="10"/>
      <c r="I98" s="10"/>
      <c r="J98" s="10"/>
      <c r="K98" s="10"/>
    </row>
    <row r="99" spans="1:11" x14ac:dyDescent="0.25">
      <c r="A99" s="10"/>
      <c r="B99" s="10"/>
      <c r="C99" s="10"/>
      <c r="D99" s="10"/>
      <c r="E99" s="10"/>
      <c r="F99" s="10"/>
      <c r="G99" s="10"/>
      <c r="H99" s="10"/>
      <c r="I99" s="10"/>
      <c r="J99" s="10"/>
      <c r="K99" s="10"/>
    </row>
    <row r="100" spans="1:11" x14ac:dyDescent="0.25">
      <c r="A100" s="10"/>
      <c r="B100" s="10"/>
      <c r="C100" s="10"/>
      <c r="D100" s="10"/>
      <c r="E100" s="10"/>
      <c r="F100" s="10"/>
      <c r="G100" s="10"/>
      <c r="H100" s="10"/>
      <c r="I100" s="10"/>
      <c r="J100" s="10"/>
      <c r="K100" s="10"/>
    </row>
    <row r="101" spans="1:11" x14ac:dyDescent="0.25">
      <c r="A101" s="10"/>
      <c r="B101" s="10"/>
      <c r="C101" s="10"/>
      <c r="D101" s="10"/>
      <c r="E101" s="10"/>
      <c r="F101" s="10"/>
      <c r="G101" s="10"/>
      <c r="H101" s="10"/>
      <c r="I101" s="10"/>
      <c r="J101" s="10"/>
      <c r="K101" s="10"/>
    </row>
    <row r="102" spans="1:11" x14ac:dyDescent="0.25">
      <c r="A102" s="10"/>
      <c r="B102" s="10"/>
      <c r="C102" s="10"/>
      <c r="D102" s="10"/>
      <c r="E102" s="10"/>
      <c r="F102" s="10"/>
      <c r="G102" s="10"/>
      <c r="H102" s="10"/>
      <c r="I102" s="10"/>
      <c r="J102" s="10"/>
      <c r="K102" s="10"/>
    </row>
    <row r="103" spans="1:11" x14ac:dyDescent="0.25">
      <c r="A103" s="10"/>
      <c r="B103" s="10"/>
      <c r="C103" s="10"/>
      <c r="D103" s="10"/>
      <c r="E103" s="10"/>
      <c r="F103" s="10"/>
      <c r="G103" s="10"/>
      <c r="H103" s="10"/>
      <c r="I103" s="10"/>
      <c r="J103" s="10"/>
      <c r="K103" s="10"/>
    </row>
    <row r="104" spans="1:11" x14ac:dyDescent="0.25">
      <c r="A104" s="10"/>
      <c r="B104" s="10"/>
      <c r="C104" s="10"/>
      <c r="D104" s="10"/>
      <c r="E104" s="10"/>
      <c r="F104" s="10"/>
      <c r="G104" s="10"/>
      <c r="H104" s="10"/>
      <c r="I104" s="10"/>
      <c r="J104" s="10"/>
      <c r="K104" s="10"/>
    </row>
    <row r="105" spans="1:11" x14ac:dyDescent="0.25">
      <c r="A105" s="10"/>
      <c r="B105" s="10"/>
      <c r="C105" s="10"/>
      <c r="D105" s="10"/>
      <c r="E105" s="10"/>
      <c r="F105" s="10"/>
      <c r="G105" s="10"/>
      <c r="H105" s="10"/>
      <c r="I105" s="10"/>
      <c r="J105" s="10"/>
      <c r="K105" s="10"/>
    </row>
    <row r="106" spans="1:11" x14ac:dyDescent="0.25">
      <c r="A106" s="10"/>
      <c r="B106" s="10"/>
      <c r="C106" s="10"/>
      <c r="D106" s="10"/>
      <c r="E106" s="10"/>
      <c r="F106" s="10"/>
      <c r="G106" s="10"/>
      <c r="H106" s="10"/>
      <c r="I106" s="10"/>
      <c r="J106" s="10"/>
      <c r="K106" s="10"/>
    </row>
    <row r="107" spans="1:11" x14ac:dyDescent="0.25">
      <c r="A107" s="10"/>
      <c r="B107" s="10"/>
      <c r="C107" s="10"/>
      <c r="D107" s="10"/>
      <c r="E107" s="10"/>
      <c r="F107" s="10"/>
      <c r="G107" s="10"/>
      <c r="H107" s="10"/>
      <c r="I107" s="10"/>
      <c r="J107" s="10"/>
      <c r="K107" s="10"/>
    </row>
    <row r="108" spans="1:11" x14ac:dyDescent="0.25">
      <c r="A108" s="10"/>
      <c r="B108" s="10"/>
      <c r="C108" s="10"/>
      <c r="D108" s="10"/>
      <c r="E108" s="10"/>
      <c r="F108" s="10"/>
      <c r="G108" s="10"/>
      <c r="H108" s="10"/>
      <c r="I108" s="10"/>
      <c r="J108" s="10"/>
      <c r="K108" s="10"/>
    </row>
    <row r="109" spans="1:11" x14ac:dyDescent="0.25">
      <c r="A109" s="10"/>
      <c r="B109" s="10"/>
      <c r="C109" s="10"/>
      <c r="D109" s="10"/>
      <c r="E109" s="10"/>
      <c r="F109" s="10"/>
      <c r="G109" s="10"/>
      <c r="H109" s="10"/>
      <c r="I109" s="10"/>
      <c r="J109" s="10"/>
      <c r="K109" s="10"/>
    </row>
    <row r="110" spans="1:11" x14ac:dyDescent="0.25">
      <c r="A110" s="10"/>
      <c r="B110" s="10"/>
      <c r="C110" s="10"/>
      <c r="D110" s="10"/>
      <c r="E110" s="10"/>
      <c r="F110" s="10"/>
      <c r="G110" s="10"/>
      <c r="H110" s="10"/>
      <c r="I110" s="10"/>
      <c r="J110" s="10"/>
      <c r="K110" s="10"/>
    </row>
    <row r="111" spans="1:11" x14ac:dyDescent="0.25">
      <c r="A111" s="10"/>
      <c r="B111" s="10"/>
      <c r="C111" s="10"/>
      <c r="D111" s="10"/>
      <c r="E111" s="10"/>
      <c r="F111" s="10"/>
      <c r="G111" s="10"/>
      <c r="H111" s="10"/>
      <c r="I111" s="10"/>
      <c r="J111" s="10"/>
      <c r="K111" s="10"/>
    </row>
    <row r="112" spans="1:11" x14ac:dyDescent="0.25">
      <c r="A112" s="10"/>
      <c r="B112" s="10"/>
      <c r="C112" s="10"/>
      <c r="D112" s="10"/>
      <c r="E112" s="10"/>
      <c r="F112" s="10"/>
      <c r="G112" s="10"/>
      <c r="H112" s="10"/>
      <c r="I112" s="10"/>
      <c r="J112" s="10"/>
      <c r="K112" s="10"/>
    </row>
    <row r="113" spans="1:11" x14ac:dyDescent="0.25">
      <c r="A113" s="10"/>
      <c r="B113" s="10"/>
      <c r="C113" s="10"/>
      <c r="D113" s="10"/>
      <c r="E113" s="10"/>
      <c r="F113" s="10"/>
      <c r="G113" s="10"/>
      <c r="H113" s="10"/>
      <c r="I113" s="10"/>
      <c r="J113" s="10"/>
      <c r="K113" s="10"/>
    </row>
    <row r="114" spans="1:11" x14ac:dyDescent="0.25">
      <c r="A114" s="10"/>
      <c r="B114" s="10"/>
      <c r="C114" s="10"/>
      <c r="D114" s="10"/>
      <c r="E114" s="10"/>
      <c r="F114" s="10"/>
      <c r="G114" s="10"/>
      <c r="H114" s="10"/>
      <c r="I114" s="10"/>
      <c r="J114" s="10"/>
      <c r="K114" s="10"/>
    </row>
    <row r="115" spans="1:11" x14ac:dyDescent="0.25">
      <c r="A115" s="10"/>
      <c r="B115" s="10"/>
      <c r="C115" s="10"/>
      <c r="D115" s="10"/>
      <c r="E115" s="10"/>
      <c r="F115" s="10"/>
      <c r="G115" s="10"/>
      <c r="H115" s="10"/>
      <c r="I115" s="10"/>
      <c r="J115" s="10"/>
      <c r="K115" s="10"/>
    </row>
    <row r="116" spans="1:11" x14ac:dyDescent="0.25">
      <c r="A116" s="10"/>
      <c r="B116" s="10"/>
      <c r="C116" s="10"/>
      <c r="D116" s="10"/>
      <c r="E116" s="10"/>
      <c r="F116" s="10"/>
      <c r="G116" s="10"/>
      <c r="H116" s="10"/>
      <c r="I116" s="10"/>
      <c r="J116" s="10"/>
      <c r="K116" s="10"/>
    </row>
    <row r="117" spans="1:11" x14ac:dyDescent="0.25">
      <c r="A117" s="10"/>
      <c r="B117" s="10"/>
      <c r="C117" s="10"/>
      <c r="D117" s="10"/>
      <c r="E117" s="10"/>
      <c r="F117" s="10"/>
      <c r="G117" s="10"/>
      <c r="H117" s="10"/>
      <c r="I117" s="10"/>
      <c r="J117" s="10"/>
      <c r="K117" s="10"/>
    </row>
    <row r="118" spans="1:11" x14ac:dyDescent="0.25">
      <c r="A118" s="10"/>
      <c r="B118" s="10"/>
      <c r="C118" s="10"/>
      <c r="D118" s="10"/>
      <c r="E118" s="10"/>
      <c r="F118" s="10"/>
      <c r="G118" s="10"/>
      <c r="H118" s="10"/>
      <c r="I118" s="10"/>
      <c r="J118" s="10"/>
      <c r="K118" s="10"/>
    </row>
    <row r="119" spans="1:11" x14ac:dyDescent="0.25">
      <c r="A119" s="10"/>
      <c r="B119" s="10"/>
      <c r="C119" s="10"/>
      <c r="D119" s="10"/>
      <c r="E119" s="10"/>
      <c r="F119" s="10"/>
      <c r="G119" s="10"/>
      <c r="H119" s="10"/>
      <c r="I119" s="10"/>
      <c r="J119" s="10"/>
      <c r="K119" s="10"/>
    </row>
    <row r="120" spans="1:11" x14ac:dyDescent="0.25">
      <c r="A120" s="10"/>
      <c r="B120" s="10"/>
      <c r="C120" s="10"/>
      <c r="D120" s="10"/>
      <c r="E120" s="10"/>
      <c r="F120" s="10"/>
      <c r="G120" s="10"/>
      <c r="H120" s="10"/>
      <c r="I120" s="10"/>
      <c r="J120" s="10"/>
      <c r="K120" s="10"/>
    </row>
    <row r="121" spans="1:11" x14ac:dyDescent="0.25">
      <c r="A121" s="10"/>
      <c r="B121" s="10"/>
      <c r="C121" s="10"/>
      <c r="D121" s="10"/>
      <c r="E121" s="10"/>
      <c r="F121" s="10"/>
      <c r="G121" s="10"/>
      <c r="H121" s="10"/>
      <c r="I121" s="10"/>
      <c r="J121" s="10"/>
      <c r="K121" s="10"/>
    </row>
    <row r="122" spans="1:11" x14ac:dyDescent="0.25">
      <c r="A122" s="10"/>
      <c r="B122" s="10"/>
      <c r="C122" s="10"/>
      <c r="D122" s="10"/>
      <c r="E122" s="10"/>
      <c r="F122" s="10"/>
      <c r="G122" s="10"/>
      <c r="H122" s="10"/>
      <c r="I122" s="10"/>
      <c r="J122" s="10"/>
      <c r="K122" s="10"/>
    </row>
    <row r="123" spans="1:11" x14ac:dyDescent="0.25">
      <c r="A123" s="10"/>
      <c r="B123" s="10"/>
      <c r="C123" s="10"/>
      <c r="D123" s="10"/>
      <c r="E123" s="10"/>
      <c r="F123" s="10"/>
      <c r="G123" s="10"/>
      <c r="H123" s="10"/>
      <c r="I123" s="10"/>
      <c r="J123" s="10"/>
      <c r="K123" s="10"/>
    </row>
    <row r="124" spans="1:11" x14ac:dyDescent="0.25">
      <c r="A124" s="10"/>
      <c r="B124" s="10"/>
      <c r="C124" s="10"/>
      <c r="D124" s="10"/>
      <c r="E124" s="10"/>
      <c r="F124" s="10"/>
      <c r="G124" s="10"/>
      <c r="H124" s="10"/>
      <c r="I124" s="10"/>
      <c r="J124" s="10"/>
      <c r="K124" s="10"/>
    </row>
    <row r="125" spans="1:11" x14ac:dyDescent="0.25">
      <c r="A125" s="10"/>
      <c r="B125" s="10"/>
      <c r="C125" s="10"/>
      <c r="D125" s="10"/>
      <c r="E125" s="10"/>
      <c r="F125" s="10"/>
      <c r="G125" s="10"/>
      <c r="H125" s="10"/>
      <c r="I125" s="10"/>
      <c r="J125" s="10"/>
      <c r="K125" s="10"/>
    </row>
    <row r="126" spans="1:11" x14ac:dyDescent="0.25">
      <c r="A126" s="10"/>
      <c r="B126" s="10"/>
      <c r="C126" s="10"/>
      <c r="D126" s="10"/>
      <c r="E126" s="10"/>
      <c r="F126" s="10"/>
      <c r="G126" s="10"/>
      <c r="H126" s="10"/>
      <c r="I126" s="10"/>
      <c r="J126" s="10"/>
      <c r="K126" s="10"/>
    </row>
    <row r="127" spans="1:11" x14ac:dyDescent="0.25">
      <c r="A127" s="10"/>
      <c r="B127" s="10"/>
      <c r="C127" s="10"/>
      <c r="D127" s="10"/>
      <c r="E127" s="10"/>
      <c r="F127" s="10"/>
      <c r="G127" s="10"/>
      <c r="H127" s="10"/>
      <c r="I127" s="10"/>
      <c r="J127" s="10"/>
      <c r="K127" s="10"/>
    </row>
    <row r="128" spans="1:11" x14ac:dyDescent="0.25">
      <c r="A128" s="10"/>
      <c r="B128" s="10"/>
      <c r="C128" s="10"/>
      <c r="D128" s="10"/>
      <c r="E128" s="10"/>
      <c r="F128" s="10"/>
      <c r="G128" s="10"/>
      <c r="H128" s="10"/>
      <c r="I128" s="10"/>
      <c r="J128" s="10"/>
      <c r="K128" s="10"/>
    </row>
    <row r="129" spans="1:11" x14ac:dyDescent="0.25">
      <c r="A129" s="10"/>
      <c r="B129" s="10"/>
      <c r="C129" s="10"/>
      <c r="D129" s="10"/>
      <c r="E129" s="10"/>
      <c r="F129" s="10"/>
      <c r="G129" s="10"/>
      <c r="H129" s="10"/>
      <c r="I129" s="10"/>
      <c r="J129" s="10"/>
      <c r="K129" s="10"/>
    </row>
    <row r="130" spans="1:11" x14ac:dyDescent="0.25">
      <c r="A130" s="10"/>
      <c r="B130" s="10"/>
      <c r="C130" s="10"/>
      <c r="D130" s="10"/>
      <c r="E130" s="10"/>
      <c r="F130" s="10"/>
      <c r="G130" s="10"/>
      <c r="H130" s="10"/>
      <c r="I130" s="10"/>
      <c r="J130" s="10"/>
      <c r="K130" s="10"/>
    </row>
    <row r="131" spans="1:11" x14ac:dyDescent="0.25">
      <c r="A131" s="10"/>
      <c r="B131" s="10"/>
      <c r="C131" s="10"/>
      <c r="D131" s="10"/>
      <c r="E131" s="10"/>
      <c r="F131" s="10"/>
      <c r="G131" s="10"/>
      <c r="H131" s="10"/>
      <c r="I131" s="10"/>
      <c r="J131" s="10"/>
      <c r="K131" s="10"/>
    </row>
    <row r="132" spans="1:11" x14ac:dyDescent="0.25">
      <c r="A132" s="10"/>
      <c r="B132" s="10"/>
      <c r="C132" s="10"/>
      <c r="D132" s="10"/>
      <c r="E132" s="10"/>
      <c r="F132" s="10"/>
      <c r="G132" s="10"/>
      <c r="H132" s="10"/>
      <c r="I132" s="10"/>
      <c r="J132" s="10"/>
      <c r="K132" s="10"/>
    </row>
    <row r="133" spans="1:11" x14ac:dyDescent="0.25">
      <c r="A133" s="10"/>
      <c r="B133" s="10"/>
      <c r="C133" s="10"/>
      <c r="D133" s="10"/>
      <c r="E133" s="10"/>
      <c r="F133" s="10"/>
      <c r="G133" s="10"/>
      <c r="H133" s="10"/>
      <c r="I133" s="10"/>
      <c r="J133" s="10"/>
      <c r="K133" s="10"/>
    </row>
    <row r="134" spans="1:11" x14ac:dyDescent="0.25">
      <c r="A134" s="10"/>
      <c r="B134" s="10"/>
      <c r="C134" s="10"/>
      <c r="D134" s="10"/>
      <c r="E134" s="10"/>
      <c r="F134" s="10"/>
      <c r="G134" s="10"/>
      <c r="H134" s="10"/>
      <c r="I134" s="10"/>
      <c r="J134" s="10"/>
      <c r="K134" s="10"/>
    </row>
    <row r="135" spans="1:11" x14ac:dyDescent="0.25">
      <c r="A135" s="10"/>
      <c r="B135" s="10"/>
      <c r="C135" s="10"/>
      <c r="D135" s="10"/>
      <c r="E135" s="10"/>
      <c r="F135" s="10"/>
      <c r="G135" s="10"/>
      <c r="H135" s="10"/>
      <c r="I135" s="10"/>
      <c r="J135" s="10"/>
      <c r="K135" s="10"/>
    </row>
    <row r="136" spans="1:11" x14ac:dyDescent="0.25">
      <c r="A136" s="10"/>
      <c r="B136" s="10"/>
      <c r="C136" s="10"/>
      <c r="D136" s="10"/>
      <c r="E136" s="10"/>
      <c r="F136" s="10"/>
      <c r="G136" s="10"/>
      <c r="H136" s="10"/>
      <c r="I136" s="10"/>
      <c r="J136" s="10"/>
      <c r="K136" s="10"/>
    </row>
    <row r="137" spans="1:11" x14ac:dyDescent="0.25">
      <c r="A137" s="10"/>
      <c r="B137" s="10"/>
      <c r="C137" s="10"/>
      <c r="D137" s="10"/>
      <c r="E137" s="10"/>
      <c r="F137" s="10"/>
      <c r="G137" s="10"/>
      <c r="H137" s="10"/>
      <c r="I137" s="10"/>
      <c r="J137" s="10"/>
      <c r="K137" s="10"/>
    </row>
    <row r="138" spans="1:11" x14ac:dyDescent="0.25">
      <c r="A138" s="10"/>
      <c r="B138" s="10"/>
      <c r="C138" s="10"/>
      <c r="D138" s="10"/>
      <c r="E138" s="10"/>
      <c r="F138" s="10"/>
      <c r="G138" s="10"/>
      <c r="H138" s="10"/>
      <c r="I138" s="10"/>
      <c r="J138" s="10"/>
      <c r="K138" s="10"/>
    </row>
    <row r="139" spans="1:11" x14ac:dyDescent="0.25">
      <c r="A139" s="10"/>
      <c r="B139" s="10"/>
      <c r="C139" s="10"/>
      <c r="D139" s="10"/>
      <c r="E139" s="10"/>
      <c r="F139" s="10"/>
      <c r="G139" s="10"/>
      <c r="H139" s="10"/>
      <c r="I139" s="10"/>
      <c r="J139" s="10"/>
      <c r="K139" s="10"/>
    </row>
    <row r="140" spans="1:11" x14ac:dyDescent="0.25">
      <c r="A140" s="10"/>
      <c r="B140" s="10"/>
      <c r="C140" s="10"/>
      <c r="D140" s="10"/>
      <c r="E140" s="10"/>
      <c r="F140" s="10"/>
      <c r="G140" s="10"/>
      <c r="H140" s="10"/>
      <c r="I140" s="10"/>
      <c r="J140" s="10"/>
      <c r="K140" s="10"/>
    </row>
    <row r="141" spans="1:11" x14ac:dyDescent="0.25">
      <c r="A141" s="10"/>
      <c r="B141" s="10"/>
      <c r="C141" s="10"/>
      <c r="D141" s="10"/>
      <c r="E141" s="10"/>
      <c r="F141" s="10"/>
      <c r="G141" s="10"/>
      <c r="H141" s="10"/>
      <c r="I141" s="10"/>
      <c r="J141" s="10"/>
      <c r="K141" s="10"/>
    </row>
    <row r="142" spans="1:11" x14ac:dyDescent="0.25">
      <c r="A142" s="10"/>
      <c r="B142" s="10"/>
      <c r="C142" s="10"/>
      <c r="D142" s="10"/>
      <c r="E142" s="10"/>
      <c r="F142" s="10"/>
      <c r="G142" s="10"/>
      <c r="H142" s="10"/>
      <c r="I142" s="10"/>
      <c r="J142" s="10"/>
      <c r="K142" s="10"/>
    </row>
    <row r="143" spans="1:11" x14ac:dyDescent="0.25">
      <c r="A143" s="10"/>
      <c r="B143" s="10"/>
      <c r="C143" s="10"/>
      <c r="D143" s="10"/>
      <c r="E143" s="10"/>
      <c r="F143" s="10"/>
      <c r="G143" s="10"/>
      <c r="H143" s="10"/>
      <c r="I143" s="10"/>
      <c r="J143" s="10"/>
      <c r="K143" s="10"/>
    </row>
    <row r="144" spans="1:11" x14ac:dyDescent="0.25">
      <c r="A144" s="10"/>
      <c r="B144" s="10"/>
      <c r="C144" s="10"/>
      <c r="D144" s="10"/>
      <c r="E144" s="10"/>
      <c r="F144" s="10"/>
      <c r="G144" s="10"/>
      <c r="H144" s="10"/>
      <c r="I144" s="10"/>
      <c r="J144" s="10"/>
      <c r="K144" s="10"/>
    </row>
    <row r="145" spans="1:11" x14ac:dyDescent="0.25">
      <c r="A145" s="10"/>
      <c r="B145" s="10"/>
      <c r="C145" s="10"/>
      <c r="D145" s="10"/>
      <c r="E145" s="10"/>
      <c r="F145" s="10"/>
      <c r="G145" s="10"/>
      <c r="H145" s="10"/>
      <c r="I145" s="10"/>
      <c r="J145" s="10"/>
      <c r="K145" s="10"/>
    </row>
    <row r="146" spans="1:11" x14ac:dyDescent="0.25">
      <c r="A146" s="10"/>
      <c r="B146" s="10"/>
      <c r="C146" s="10"/>
      <c r="D146" s="10"/>
      <c r="E146" s="10"/>
      <c r="F146" s="10"/>
      <c r="G146" s="10"/>
      <c r="H146" s="10"/>
      <c r="I146" s="10"/>
      <c r="J146" s="10"/>
      <c r="K146" s="10"/>
    </row>
    <row r="147" spans="1:11" x14ac:dyDescent="0.25">
      <c r="A147" s="10"/>
      <c r="B147" s="10"/>
      <c r="C147" s="10"/>
      <c r="D147" s="10"/>
      <c r="E147" s="10"/>
      <c r="F147" s="10"/>
      <c r="G147" s="10"/>
      <c r="H147" s="10"/>
      <c r="I147" s="10"/>
      <c r="J147" s="10"/>
      <c r="K147" s="10"/>
    </row>
    <row r="148" spans="1:11" x14ac:dyDescent="0.25">
      <c r="A148" s="10"/>
      <c r="B148" s="10"/>
      <c r="C148" s="10"/>
      <c r="D148" s="10"/>
      <c r="E148" s="10"/>
      <c r="F148" s="10"/>
      <c r="G148" s="10"/>
      <c r="H148" s="10"/>
      <c r="I148" s="10"/>
      <c r="J148" s="10"/>
      <c r="K148" s="10"/>
    </row>
    <row r="149" spans="1:11" x14ac:dyDescent="0.25">
      <c r="A149" s="10"/>
      <c r="B149" s="10"/>
      <c r="C149" s="10"/>
      <c r="D149" s="10"/>
      <c r="E149" s="10"/>
      <c r="F149" s="10"/>
      <c r="G149" s="10"/>
      <c r="H149" s="10"/>
      <c r="I149" s="10"/>
      <c r="J149" s="10"/>
      <c r="K149" s="10"/>
    </row>
    <row r="150" spans="1:11" x14ac:dyDescent="0.25">
      <c r="A150" s="10"/>
      <c r="B150" s="10"/>
      <c r="C150" s="10"/>
      <c r="D150" s="10"/>
      <c r="E150" s="10"/>
      <c r="F150" s="10"/>
      <c r="G150" s="10"/>
      <c r="H150" s="10"/>
      <c r="I150" s="10"/>
      <c r="J150" s="10"/>
      <c r="K150" s="10"/>
    </row>
  </sheetData>
  <mergeCells count="9">
    <mergeCell ref="A51:I51"/>
    <mergeCell ref="A50:I50"/>
    <mergeCell ref="A3:J3"/>
    <mergeCell ref="A1:J1"/>
    <mergeCell ref="A21:J21"/>
    <mergeCell ref="A33:I33"/>
    <mergeCell ref="A2:J2"/>
    <mergeCell ref="A32:I32"/>
    <mergeCell ref="A20:J20"/>
  </mergeCells>
  <phoneticPr fontId="6" type="noConversion"/>
  <pageMargins left="0.75" right="0.75" top="1" bottom="1" header="0.4921259845" footer="0.4921259845"/>
  <pageSetup paperSize="9" scale="63" orientation="portrait" horizontalDpi="4294967295" verticalDpi="4294967295" r:id="rId1"/>
  <headerFooter alignWithMargins="0"/>
  <rowBreaks count="1" manualBreakCount="1">
    <brk id="2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topLeftCell="D1" zoomScaleNormal="100" zoomScaleSheetLayoutView="100" workbookViewId="0">
      <selection sqref="A1:K1"/>
    </sheetView>
  </sheetViews>
  <sheetFormatPr defaultRowHeight="15.75" x14ac:dyDescent="0.25"/>
  <cols>
    <col min="1" max="1" width="15.875" bestFit="1" customWidth="1"/>
    <col min="2" max="2" width="9.125" customWidth="1"/>
    <col min="3" max="5" width="12.625" customWidth="1"/>
    <col min="6" max="6" width="15" customWidth="1"/>
    <col min="7" max="7" width="9.5" customWidth="1"/>
    <col min="8" max="8" width="12.625" customWidth="1"/>
    <col min="9" max="9" width="10.875" customWidth="1"/>
  </cols>
  <sheetData>
    <row r="1" spans="1:11" ht="20.25" customHeight="1" thickBot="1" x14ac:dyDescent="0.35">
      <c r="A1" s="679" t="s">
        <v>84</v>
      </c>
      <c r="B1" s="680"/>
      <c r="C1" s="680"/>
      <c r="D1" s="680"/>
      <c r="E1" s="680"/>
      <c r="F1" s="680"/>
      <c r="G1" s="680"/>
      <c r="H1" s="680"/>
      <c r="I1" s="680"/>
      <c r="J1" s="680"/>
      <c r="K1" s="680"/>
    </row>
    <row r="2" spans="1:11" ht="15.75" customHeight="1" x14ac:dyDescent="0.25">
      <c r="A2" s="676" t="s">
        <v>85</v>
      </c>
      <c r="B2" s="674" t="s">
        <v>86</v>
      </c>
      <c r="C2" s="675"/>
      <c r="D2" s="37"/>
      <c r="E2" s="75"/>
      <c r="F2" s="75"/>
      <c r="G2" s="682" t="s">
        <v>251</v>
      </c>
      <c r="H2" s="674" t="s">
        <v>87</v>
      </c>
      <c r="I2" s="681"/>
      <c r="J2" s="682" t="s">
        <v>88</v>
      </c>
      <c r="K2" s="685" t="s">
        <v>89</v>
      </c>
    </row>
    <row r="3" spans="1:11" ht="15.75" customHeight="1" x14ac:dyDescent="0.25">
      <c r="A3" s="677"/>
      <c r="B3" s="43"/>
      <c r="C3" s="44"/>
      <c r="D3" s="29" t="s">
        <v>90</v>
      </c>
      <c r="E3" s="29"/>
      <c r="F3" s="29"/>
      <c r="G3" s="684"/>
      <c r="H3" s="43"/>
      <c r="I3" s="46"/>
      <c r="J3" s="683"/>
      <c r="K3" s="686"/>
    </row>
    <row r="4" spans="1:11" s="4" customFormat="1" ht="166.5" customHeight="1" x14ac:dyDescent="0.25">
      <c r="A4" s="678"/>
      <c r="B4" s="115" t="s">
        <v>91</v>
      </c>
      <c r="C4" s="249" t="s">
        <v>92</v>
      </c>
      <c r="D4" s="115" t="s">
        <v>93</v>
      </c>
      <c r="E4" s="115" t="s">
        <v>94</v>
      </c>
      <c r="F4" s="251" t="s">
        <v>95</v>
      </c>
      <c r="G4" s="688"/>
      <c r="H4" s="115" t="s">
        <v>96</v>
      </c>
      <c r="I4" s="115" t="s">
        <v>97</v>
      </c>
      <c r="J4" s="684"/>
      <c r="K4" s="687"/>
    </row>
    <row r="5" spans="1:11" x14ac:dyDescent="0.25">
      <c r="A5" s="286" t="s">
        <v>52</v>
      </c>
      <c r="B5" s="42">
        <v>1</v>
      </c>
      <c r="C5" s="2">
        <v>382</v>
      </c>
      <c r="D5" s="2">
        <v>0</v>
      </c>
      <c r="E5" s="2">
        <v>382</v>
      </c>
      <c r="F5" s="2">
        <v>0</v>
      </c>
      <c r="G5" s="2">
        <v>20</v>
      </c>
      <c r="H5" s="2">
        <v>15</v>
      </c>
      <c r="I5" s="2">
        <v>17</v>
      </c>
      <c r="J5" s="2">
        <v>20</v>
      </c>
      <c r="K5" s="2">
        <v>20</v>
      </c>
    </row>
    <row r="6" spans="1:11" x14ac:dyDescent="0.25">
      <c r="A6" s="287"/>
      <c r="B6" s="42">
        <v>2</v>
      </c>
      <c r="C6" s="2">
        <v>106</v>
      </c>
      <c r="D6" s="2">
        <v>0</v>
      </c>
      <c r="E6" s="2">
        <v>106</v>
      </c>
      <c r="F6" s="2">
        <v>0</v>
      </c>
      <c r="G6" s="2">
        <v>3</v>
      </c>
      <c r="H6" s="2">
        <v>14</v>
      </c>
      <c r="I6" s="2">
        <v>7</v>
      </c>
      <c r="J6" s="2">
        <v>5</v>
      </c>
      <c r="K6" s="2">
        <v>11</v>
      </c>
    </row>
    <row r="7" spans="1:11" x14ac:dyDescent="0.25">
      <c r="A7" s="287"/>
      <c r="B7" s="42">
        <v>3</v>
      </c>
      <c r="C7" s="2">
        <v>13</v>
      </c>
      <c r="D7" s="2">
        <v>0</v>
      </c>
      <c r="E7" s="2">
        <v>13</v>
      </c>
      <c r="F7" s="2">
        <v>0</v>
      </c>
      <c r="G7" s="2">
        <v>0</v>
      </c>
      <c r="H7" s="2">
        <v>3</v>
      </c>
      <c r="I7" s="2">
        <v>1</v>
      </c>
      <c r="J7" s="2">
        <v>1</v>
      </c>
      <c r="K7" s="2">
        <v>3</v>
      </c>
    </row>
    <row r="8" spans="1:11" x14ac:dyDescent="0.25">
      <c r="A8" s="61" t="s">
        <v>98</v>
      </c>
      <c r="B8" s="106"/>
      <c r="C8" s="40">
        <f t="shared" ref="C8:K8" si="0">+SUM(C5:C7)</f>
        <v>501</v>
      </c>
      <c r="D8" s="40">
        <f t="shared" si="0"/>
        <v>0</v>
      </c>
      <c r="E8" s="40">
        <f t="shared" si="0"/>
        <v>501</v>
      </c>
      <c r="F8" s="40">
        <v>0</v>
      </c>
      <c r="G8" s="40">
        <f t="shared" si="0"/>
        <v>23</v>
      </c>
      <c r="H8" s="40">
        <f t="shared" si="0"/>
        <v>32</v>
      </c>
      <c r="I8" s="40">
        <f t="shared" si="0"/>
        <v>25</v>
      </c>
      <c r="J8" s="40">
        <f t="shared" si="0"/>
        <v>26</v>
      </c>
      <c r="K8" s="40">
        <f t="shared" si="0"/>
        <v>34</v>
      </c>
    </row>
    <row r="9" spans="1:11" x14ac:dyDescent="0.25">
      <c r="A9" s="287" t="s">
        <v>53</v>
      </c>
      <c r="B9" s="42">
        <v>1</v>
      </c>
      <c r="C9" s="2">
        <v>1026</v>
      </c>
      <c r="D9" s="2">
        <v>1026</v>
      </c>
      <c r="E9" s="2">
        <v>0</v>
      </c>
      <c r="F9" s="2">
        <v>0</v>
      </c>
      <c r="G9" s="2">
        <v>9</v>
      </c>
      <c r="H9" s="2">
        <v>25</v>
      </c>
      <c r="I9" s="2">
        <v>17</v>
      </c>
      <c r="J9" s="2">
        <v>7</v>
      </c>
      <c r="K9" s="2">
        <v>11</v>
      </c>
    </row>
    <row r="10" spans="1:11" x14ac:dyDescent="0.25">
      <c r="A10" s="287"/>
      <c r="B10" s="42">
        <v>2</v>
      </c>
      <c r="C10" s="2">
        <v>414</v>
      </c>
      <c r="D10" s="2">
        <v>414</v>
      </c>
      <c r="E10" s="2">
        <v>0</v>
      </c>
      <c r="F10" s="2">
        <v>0</v>
      </c>
      <c r="G10" s="2">
        <v>3</v>
      </c>
      <c r="H10" s="2">
        <v>27</v>
      </c>
      <c r="I10" s="2">
        <v>7</v>
      </c>
      <c r="J10" s="2">
        <v>7</v>
      </c>
      <c r="K10" s="2">
        <v>7</v>
      </c>
    </row>
    <row r="11" spans="1:11" x14ac:dyDescent="0.25">
      <c r="A11" s="287"/>
      <c r="B11" s="42">
        <v>3</v>
      </c>
      <c r="C11" s="2">
        <v>88</v>
      </c>
      <c r="D11" s="2">
        <v>88</v>
      </c>
      <c r="E11" s="2">
        <v>0</v>
      </c>
      <c r="F11" s="2">
        <v>0</v>
      </c>
      <c r="G11" s="2">
        <v>14</v>
      </c>
      <c r="H11" s="2">
        <v>4</v>
      </c>
      <c r="I11" s="2">
        <v>2</v>
      </c>
      <c r="J11" s="2">
        <v>1</v>
      </c>
      <c r="K11" s="2">
        <v>2</v>
      </c>
    </row>
    <row r="12" spans="1:11" x14ac:dyDescent="0.25">
      <c r="A12" s="108" t="s">
        <v>99</v>
      </c>
      <c r="B12" s="109"/>
      <c r="C12" s="110">
        <f t="shared" ref="C12:K12" si="1">+SUM(C9:C11)</f>
        <v>1528</v>
      </c>
      <c r="D12" s="110">
        <f t="shared" si="1"/>
        <v>1528</v>
      </c>
      <c r="E12" s="110">
        <f t="shared" si="1"/>
        <v>0</v>
      </c>
      <c r="F12" s="110">
        <f t="shared" si="1"/>
        <v>0</v>
      </c>
      <c r="G12" s="110">
        <f t="shared" si="1"/>
        <v>26</v>
      </c>
      <c r="H12" s="110">
        <f t="shared" si="1"/>
        <v>56</v>
      </c>
      <c r="I12" s="110">
        <f t="shared" si="1"/>
        <v>26</v>
      </c>
      <c r="J12" s="110">
        <f t="shared" si="1"/>
        <v>15</v>
      </c>
      <c r="K12" s="110">
        <f t="shared" si="1"/>
        <v>20</v>
      </c>
    </row>
    <row r="13" spans="1:11" x14ac:dyDescent="0.25">
      <c r="A13" s="288" t="s">
        <v>100</v>
      </c>
      <c r="B13" s="106">
        <v>1</v>
      </c>
      <c r="C13" s="40">
        <f t="shared" ref="C13:K15" si="2">+C5+C9</f>
        <v>1408</v>
      </c>
      <c r="D13" s="40">
        <f t="shared" si="2"/>
        <v>1026</v>
      </c>
      <c r="E13" s="40">
        <f t="shared" si="2"/>
        <v>382</v>
      </c>
      <c r="F13" s="40">
        <f t="shared" si="2"/>
        <v>0</v>
      </c>
      <c r="G13" s="40">
        <f t="shared" si="2"/>
        <v>29</v>
      </c>
      <c r="H13" s="40">
        <f t="shared" si="2"/>
        <v>40</v>
      </c>
      <c r="I13" s="40">
        <f t="shared" si="2"/>
        <v>34</v>
      </c>
      <c r="J13" s="40">
        <f t="shared" si="2"/>
        <v>27</v>
      </c>
      <c r="K13" s="40">
        <f t="shared" si="2"/>
        <v>31</v>
      </c>
    </row>
    <row r="14" spans="1:11" x14ac:dyDescent="0.25">
      <c r="A14" s="289"/>
      <c r="B14" s="106">
        <v>2</v>
      </c>
      <c r="C14" s="40">
        <f t="shared" si="2"/>
        <v>520</v>
      </c>
      <c r="D14" s="40">
        <f t="shared" si="2"/>
        <v>414</v>
      </c>
      <c r="E14" s="40">
        <f t="shared" si="2"/>
        <v>106</v>
      </c>
      <c r="F14" s="40">
        <f t="shared" si="2"/>
        <v>0</v>
      </c>
      <c r="G14" s="40">
        <f t="shared" si="2"/>
        <v>6</v>
      </c>
      <c r="H14" s="40">
        <f t="shared" si="2"/>
        <v>41</v>
      </c>
      <c r="I14" s="40">
        <f t="shared" si="2"/>
        <v>14</v>
      </c>
      <c r="J14" s="40">
        <f t="shared" si="2"/>
        <v>12</v>
      </c>
      <c r="K14" s="40">
        <f t="shared" si="2"/>
        <v>18</v>
      </c>
    </row>
    <row r="15" spans="1:11" x14ac:dyDescent="0.25">
      <c r="A15" s="290"/>
      <c r="B15" s="106">
        <v>3</v>
      </c>
      <c r="C15" s="40">
        <f t="shared" si="2"/>
        <v>101</v>
      </c>
      <c r="D15" s="40">
        <f t="shared" si="2"/>
        <v>88</v>
      </c>
      <c r="E15" s="40">
        <f t="shared" si="2"/>
        <v>13</v>
      </c>
      <c r="F15" s="40">
        <f t="shared" si="2"/>
        <v>0</v>
      </c>
      <c r="G15" s="40">
        <f t="shared" si="2"/>
        <v>14</v>
      </c>
      <c r="H15" s="40">
        <f t="shared" si="2"/>
        <v>7</v>
      </c>
      <c r="I15" s="40">
        <f t="shared" si="2"/>
        <v>3</v>
      </c>
      <c r="J15" s="40">
        <f t="shared" si="2"/>
        <v>2</v>
      </c>
      <c r="K15" s="40">
        <f t="shared" si="2"/>
        <v>5</v>
      </c>
    </row>
    <row r="16" spans="1:11" x14ac:dyDescent="0.25">
      <c r="A16" s="291" t="s">
        <v>54</v>
      </c>
      <c r="B16" s="106"/>
      <c r="C16" s="40">
        <f t="shared" ref="C16:K16" si="3">+SUM(C13:C15)</f>
        <v>2029</v>
      </c>
      <c r="D16" s="40">
        <f t="shared" si="3"/>
        <v>1528</v>
      </c>
      <c r="E16" s="40">
        <f t="shared" si="3"/>
        <v>501</v>
      </c>
      <c r="F16" s="40">
        <f t="shared" si="3"/>
        <v>0</v>
      </c>
      <c r="G16" s="40">
        <f t="shared" si="3"/>
        <v>49</v>
      </c>
      <c r="H16" s="40">
        <f t="shared" si="3"/>
        <v>88</v>
      </c>
      <c r="I16" s="40">
        <f t="shared" si="3"/>
        <v>51</v>
      </c>
      <c r="J16" s="40">
        <f t="shared" si="3"/>
        <v>41</v>
      </c>
      <c r="K16" s="40">
        <f t="shared" si="3"/>
        <v>54</v>
      </c>
    </row>
    <row r="17" spans="1:11" x14ac:dyDescent="0.25">
      <c r="A17" s="6"/>
      <c r="B17" s="32"/>
      <c r="C17" s="6"/>
      <c r="D17" s="6"/>
      <c r="E17" s="6"/>
      <c r="F17" s="6"/>
      <c r="G17" s="6"/>
      <c r="H17" s="6"/>
      <c r="I17" s="6"/>
      <c r="J17" s="6"/>
      <c r="K17" s="6"/>
    </row>
    <row r="18" spans="1:11" x14ac:dyDescent="0.25">
      <c r="A18" s="6"/>
      <c r="B18" s="32"/>
      <c r="C18" s="6"/>
      <c r="D18" s="6"/>
      <c r="E18" s="6"/>
      <c r="F18" s="6"/>
      <c r="G18" s="6"/>
      <c r="H18" s="6"/>
      <c r="I18" s="6"/>
    </row>
    <row r="19" spans="1:11" x14ac:dyDescent="0.25">
      <c r="A19" s="6"/>
      <c r="B19" s="32"/>
      <c r="C19" s="6"/>
      <c r="D19" s="6"/>
      <c r="E19" s="6"/>
      <c r="F19" s="6"/>
      <c r="G19" s="6"/>
      <c r="H19" s="6"/>
      <c r="I19" s="6"/>
    </row>
  </sheetData>
  <mergeCells count="7">
    <mergeCell ref="B2:C2"/>
    <mergeCell ref="A2:A4"/>
    <mergeCell ref="A1:K1"/>
    <mergeCell ref="H2:I2"/>
    <mergeCell ref="J2:J4"/>
    <mergeCell ref="K2:K4"/>
    <mergeCell ref="G2:G4"/>
  </mergeCells>
  <phoneticPr fontId="6" type="noConversion"/>
  <pageMargins left="0.74803149606299213" right="0.74803149606299213" top="0.98425196850393704" bottom="0.98425196850393704" header="0.51181102362204722" footer="0.51181102362204722"/>
  <pageSetup paperSize="9" scale="94"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4"/>
  <sheetViews>
    <sheetView workbookViewId="0">
      <selection activeCell="A2" sqref="A1:A1048576"/>
    </sheetView>
  </sheetViews>
  <sheetFormatPr defaultRowHeight="15.75" x14ac:dyDescent="0.25"/>
  <cols>
    <col min="1" max="1" width="31.375" customWidth="1"/>
    <col min="2" max="2" width="12.375" customWidth="1"/>
    <col min="3" max="3" width="11.125" customWidth="1"/>
    <col min="7" max="9" width="9" customWidth="1"/>
  </cols>
  <sheetData>
    <row r="1" spans="1:10" ht="67.5" customHeight="1" x14ac:dyDescent="0.25">
      <c r="A1" s="690" t="s">
        <v>101</v>
      </c>
      <c r="B1" s="690"/>
      <c r="C1" s="690"/>
      <c r="D1" s="690"/>
      <c r="E1" s="690"/>
      <c r="F1" s="690"/>
      <c r="G1" s="690"/>
      <c r="H1" s="690"/>
      <c r="I1" s="690"/>
      <c r="J1" s="38"/>
    </row>
    <row r="2" spans="1:10" s="6" customFormat="1" ht="16.5" thickBot="1" x14ac:dyDescent="0.3">
      <c r="A2" s="45"/>
      <c r="B2" s="76"/>
      <c r="C2" s="689" t="s">
        <v>102</v>
      </c>
      <c r="D2" s="666"/>
      <c r="E2" s="666"/>
      <c r="F2" s="666"/>
      <c r="G2" s="666"/>
      <c r="H2" s="666"/>
      <c r="I2" s="667"/>
      <c r="J2" s="33"/>
    </row>
    <row r="3" spans="1:10" s="6" customFormat="1" ht="55.5" customHeight="1" thickBot="1" x14ac:dyDescent="0.3">
      <c r="A3" s="77" t="s">
        <v>68</v>
      </c>
      <c r="B3" s="66" t="s">
        <v>103</v>
      </c>
      <c r="C3" s="66" t="s">
        <v>85</v>
      </c>
      <c r="D3" s="73" t="s">
        <v>104</v>
      </c>
      <c r="E3" s="73" t="s">
        <v>105</v>
      </c>
      <c r="F3" s="73" t="s">
        <v>106</v>
      </c>
      <c r="G3" s="66" t="s">
        <v>107</v>
      </c>
      <c r="H3" s="66" t="s">
        <v>108</v>
      </c>
      <c r="I3" s="66" t="s">
        <v>109</v>
      </c>
      <c r="J3" s="34"/>
    </row>
    <row r="4" spans="1:10" s="6" customFormat="1" x14ac:dyDescent="0.25">
      <c r="A4" s="283" t="s">
        <v>278</v>
      </c>
      <c r="B4" s="283" t="s">
        <v>298</v>
      </c>
      <c r="C4" s="283" t="s">
        <v>299</v>
      </c>
      <c r="D4" s="284">
        <v>0</v>
      </c>
      <c r="E4" s="284">
        <v>0</v>
      </c>
      <c r="F4" s="284">
        <v>16.670000000000002</v>
      </c>
      <c r="G4" s="284">
        <v>0</v>
      </c>
      <c r="H4" s="284">
        <v>0</v>
      </c>
      <c r="I4" s="284">
        <v>62.71</v>
      </c>
    </row>
    <row r="5" spans="1:10" s="6" customFormat="1" x14ac:dyDescent="0.25">
      <c r="A5" s="283" t="s">
        <v>278</v>
      </c>
      <c r="B5" s="283" t="s">
        <v>298</v>
      </c>
      <c r="C5" s="283" t="s">
        <v>300</v>
      </c>
      <c r="D5" s="284">
        <v>0</v>
      </c>
      <c r="E5" s="284">
        <v>0</v>
      </c>
      <c r="F5" s="284">
        <v>0</v>
      </c>
      <c r="G5" s="284">
        <v>0</v>
      </c>
      <c r="H5" s="284">
        <v>0</v>
      </c>
      <c r="I5" s="284">
        <v>0</v>
      </c>
    </row>
    <row r="6" spans="1:10" s="6" customFormat="1" x14ac:dyDescent="0.25">
      <c r="A6" s="283" t="s">
        <v>279</v>
      </c>
      <c r="B6" s="283" t="s">
        <v>301</v>
      </c>
      <c r="C6" s="283" t="s">
        <v>299</v>
      </c>
      <c r="D6" s="284">
        <v>0</v>
      </c>
      <c r="E6" s="284">
        <v>0</v>
      </c>
      <c r="F6" s="284">
        <v>61.29</v>
      </c>
      <c r="G6" s="284">
        <v>69.23</v>
      </c>
      <c r="H6" s="284">
        <v>58.14</v>
      </c>
      <c r="I6" s="284">
        <v>56</v>
      </c>
    </row>
    <row r="7" spans="1:10" s="6" customFormat="1" x14ac:dyDescent="0.25">
      <c r="A7" s="283" t="s">
        <v>279</v>
      </c>
      <c r="B7" s="283" t="s">
        <v>301</v>
      </c>
      <c r="C7" s="283" t="s">
        <v>300</v>
      </c>
      <c r="D7" s="284">
        <v>100</v>
      </c>
      <c r="E7" s="284">
        <v>0</v>
      </c>
      <c r="F7" s="284">
        <v>0</v>
      </c>
      <c r="G7" s="284">
        <v>0</v>
      </c>
      <c r="H7" s="284">
        <v>20</v>
      </c>
      <c r="I7" s="284">
        <v>50</v>
      </c>
    </row>
    <row r="8" spans="1:10" s="6" customFormat="1" x14ac:dyDescent="0.25">
      <c r="A8" s="283" t="s">
        <v>279</v>
      </c>
      <c r="B8" s="283" t="s">
        <v>302</v>
      </c>
      <c r="C8" s="283" t="s">
        <v>299</v>
      </c>
      <c r="D8" s="284">
        <v>0</v>
      </c>
      <c r="E8" s="284">
        <v>89.47</v>
      </c>
      <c r="F8" s="284">
        <v>96.67</v>
      </c>
      <c r="G8" s="284">
        <v>100</v>
      </c>
      <c r="H8" s="284">
        <v>77.78</v>
      </c>
      <c r="I8" s="284">
        <v>90.91</v>
      </c>
    </row>
    <row r="9" spans="1:10" s="6" customFormat="1" x14ac:dyDescent="0.25">
      <c r="A9" s="283" t="s">
        <v>279</v>
      </c>
      <c r="B9" s="283" t="s">
        <v>302</v>
      </c>
      <c r="C9" s="283" t="s">
        <v>300</v>
      </c>
      <c r="D9" s="284">
        <v>0</v>
      </c>
      <c r="E9" s="284">
        <v>0</v>
      </c>
      <c r="F9" s="284">
        <v>94.44</v>
      </c>
      <c r="G9" s="284">
        <v>90.91</v>
      </c>
      <c r="H9" s="284">
        <v>100</v>
      </c>
      <c r="I9" s="284">
        <v>0</v>
      </c>
    </row>
    <row r="10" spans="1:10" s="6" customFormat="1" x14ac:dyDescent="0.25">
      <c r="A10" s="283" t="s">
        <v>279</v>
      </c>
      <c r="B10" s="283" t="s">
        <v>303</v>
      </c>
      <c r="C10" s="283" t="s">
        <v>299</v>
      </c>
      <c r="D10" s="284">
        <v>0</v>
      </c>
      <c r="E10" s="284">
        <v>0</v>
      </c>
      <c r="F10" s="284">
        <v>0</v>
      </c>
      <c r="G10" s="284">
        <v>100</v>
      </c>
      <c r="H10" s="284">
        <v>100</v>
      </c>
      <c r="I10" s="284">
        <v>75</v>
      </c>
    </row>
    <row r="11" spans="1:10" s="6" customFormat="1" x14ac:dyDescent="0.25">
      <c r="A11" s="283" t="s">
        <v>279</v>
      </c>
      <c r="B11" s="283" t="s">
        <v>303</v>
      </c>
      <c r="C11" s="283" t="s">
        <v>300</v>
      </c>
      <c r="D11" s="284">
        <v>0</v>
      </c>
      <c r="E11" s="284">
        <v>0</v>
      </c>
      <c r="F11" s="284">
        <v>0</v>
      </c>
      <c r="G11" s="284">
        <v>0</v>
      </c>
      <c r="H11" s="284">
        <v>0</v>
      </c>
      <c r="I11" s="284">
        <v>0</v>
      </c>
    </row>
    <row r="12" spans="1:10" s="6" customFormat="1" x14ac:dyDescent="0.25">
      <c r="A12" s="283" t="s">
        <v>280</v>
      </c>
      <c r="B12" s="283" t="s">
        <v>301</v>
      </c>
      <c r="C12" s="283" t="s">
        <v>299</v>
      </c>
      <c r="D12" s="284">
        <v>4</v>
      </c>
      <c r="E12" s="284">
        <v>0</v>
      </c>
      <c r="F12" s="284">
        <v>50</v>
      </c>
      <c r="G12" s="284">
        <v>53.85</v>
      </c>
      <c r="H12" s="284">
        <v>54.55</v>
      </c>
      <c r="I12" s="284">
        <v>61.11</v>
      </c>
    </row>
    <row r="13" spans="1:10" s="6" customFormat="1" x14ac:dyDescent="0.25">
      <c r="A13" s="283" t="s">
        <v>280</v>
      </c>
      <c r="B13" s="283" t="s">
        <v>301</v>
      </c>
      <c r="C13" s="283" t="s">
        <v>300</v>
      </c>
      <c r="D13" s="284">
        <v>0</v>
      </c>
      <c r="E13" s="284">
        <v>0</v>
      </c>
      <c r="F13" s="284">
        <v>0</v>
      </c>
      <c r="G13" s="284">
        <v>83.33</v>
      </c>
      <c r="H13" s="284">
        <v>83.33</v>
      </c>
      <c r="I13" s="284">
        <v>0</v>
      </c>
    </row>
    <row r="14" spans="1:10" s="6" customFormat="1" x14ac:dyDescent="0.25">
      <c r="A14" s="283" t="s">
        <v>280</v>
      </c>
      <c r="B14" s="283" t="s">
        <v>302</v>
      </c>
      <c r="C14" s="283" t="s">
        <v>299</v>
      </c>
      <c r="D14" s="284">
        <v>0</v>
      </c>
      <c r="E14" s="284">
        <v>60</v>
      </c>
      <c r="F14" s="284">
        <v>100</v>
      </c>
      <c r="G14" s="284">
        <v>90.91</v>
      </c>
      <c r="H14" s="284">
        <v>94.12</v>
      </c>
      <c r="I14" s="284">
        <v>83.33</v>
      </c>
    </row>
    <row r="15" spans="1:10" s="6" customFormat="1" x14ac:dyDescent="0.25">
      <c r="A15" s="283" t="s">
        <v>280</v>
      </c>
      <c r="B15" s="283" t="s">
        <v>302</v>
      </c>
      <c r="C15" s="283" t="s">
        <v>300</v>
      </c>
      <c r="D15" s="284">
        <v>0</v>
      </c>
      <c r="E15" s="284">
        <v>0</v>
      </c>
      <c r="F15" s="284">
        <v>33.33</v>
      </c>
      <c r="G15" s="284">
        <v>100</v>
      </c>
      <c r="H15" s="284">
        <v>60</v>
      </c>
      <c r="I15" s="284">
        <v>0</v>
      </c>
    </row>
    <row r="16" spans="1:10" s="6" customFormat="1" x14ac:dyDescent="0.25">
      <c r="A16" s="283" t="s">
        <v>280</v>
      </c>
      <c r="B16" s="283" t="s">
        <v>303</v>
      </c>
      <c r="C16" s="283" t="s">
        <v>299</v>
      </c>
      <c r="D16" s="284">
        <v>0</v>
      </c>
      <c r="E16" s="284">
        <v>0</v>
      </c>
      <c r="F16" s="284">
        <v>0</v>
      </c>
      <c r="G16" s="284">
        <v>71.430000000000007</v>
      </c>
      <c r="H16" s="284">
        <v>87.5</v>
      </c>
      <c r="I16" s="284">
        <v>100</v>
      </c>
    </row>
    <row r="17" spans="1:9" s="6" customFormat="1" x14ac:dyDescent="0.25">
      <c r="A17" s="283" t="s">
        <v>280</v>
      </c>
      <c r="B17" s="283" t="s">
        <v>303</v>
      </c>
      <c r="C17" s="283" t="s">
        <v>300</v>
      </c>
      <c r="D17" s="284">
        <v>0</v>
      </c>
      <c r="E17" s="284">
        <v>0</v>
      </c>
      <c r="F17" s="284">
        <v>71.430000000000007</v>
      </c>
      <c r="G17" s="284">
        <v>100</v>
      </c>
      <c r="H17" s="284">
        <v>0</v>
      </c>
      <c r="I17" s="284">
        <v>0</v>
      </c>
    </row>
    <row r="18" spans="1:9" x14ac:dyDescent="0.25">
      <c r="A18" s="283" t="s">
        <v>293</v>
      </c>
      <c r="B18" s="283" t="s">
        <v>298</v>
      </c>
      <c r="C18" s="283" t="s">
        <v>299</v>
      </c>
      <c r="D18" s="284">
        <v>0</v>
      </c>
      <c r="E18" s="284">
        <v>4.17</v>
      </c>
      <c r="F18" s="284">
        <v>67.61</v>
      </c>
      <c r="G18" s="284">
        <v>73.77</v>
      </c>
      <c r="H18" s="284">
        <v>80.77</v>
      </c>
      <c r="I18" s="284">
        <v>90.23</v>
      </c>
    </row>
    <row r="19" spans="1:9" x14ac:dyDescent="0.25">
      <c r="A19" s="283" t="s">
        <v>293</v>
      </c>
      <c r="B19" s="283" t="s">
        <v>301</v>
      </c>
      <c r="C19" s="283" t="s">
        <v>299</v>
      </c>
      <c r="D19" s="284">
        <v>0</v>
      </c>
      <c r="E19" s="284">
        <v>0</v>
      </c>
      <c r="F19" s="284">
        <v>0</v>
      </c>
      <c r="G19" s="284">
        <v>0</v>
      </c>
      <c r="H19" s="284">
        <v>0</v>
      </c>
      <c r="I19" s="284">
        <v>0</v>
      </c>
    </row>
    <row r="20" spans="1:9" x14ac:dyDescent="0.25">
      <c r="A20" s="283" t="s">
        <v>293</v>
      </c>
      <c r="B20" s="283" t="s">
        <v>302</v>
      </c>
      <c r="C20" s="283" t="s">
        <v>299</v>
      </c>
      <c r="D20" s="284">
        <v>0</v>
      </c>
      <c r="E20" s="284">
        <v>93.75</v>
      </c>
      <c r="F20" s="284">
        <v>94.29</v>
      </c>
      <c r="G20" s="284">
        <v>0</v>
      </c>
      <c r="H20" s="284">
        <v>0</v>
      </c>
      <c r="I20" s="284">
        <v>0</v>
      </c>
    </row>
    <row r="21" spans="1:9" x14ac:dyDescent="0.25">
      <c r="A21" s="283" t="s">
        <v>281</v>
      </c>
      <c r="B21" s="283" t="s">
        <v>301</v>
      </c>
      <c r="C21" s="283" t="s">
        <v>299</v>
      </c>
      <c r="D21" s="284">
        <v>0.66</v>
      </c>
      <c r="E21" s="284">
        <v>0.61</v>
      </c>
      <c r="F21" s="284">
        <v>46.24</v>
      </c>
      <c r="G21" s="284">
        <v>48.8</v>
      </c>
      <c r="H21" s="284">
        <v>48.28</v>
      </c>
      <c r="I21" s="284">
        <v>46.97</v>
      </c>
    </row>
    <row r="22" spans="1:9" x14ac:dyDescent="0.25">
      <c r="A22" s="283" t="s">
        <v>281</v>
      </c>
      <c r="B22" s="283" t="s">
        <v>301</v>
      </c>
      <c r="C22" s="283" t="s">
        <v>299</v>
      </c>
      <c r="D22" s="284">
        <v>0</v>
      </c>
      <c r="E22" s="284">
        <v>0</v>
      </c>
      <c r="F22" s="284">
        <v>39.29</v>
      </c>
      <c r="G22" s="284">
        <v>28.57</v>
      </c>
      <c r="H22" s="284">
        <v>33.33</v>
      </c>
      <c r="I22" s="284">
        <v>42.86</v>
      </c>
    </row>
    <row r="23" spans="1:9" x14ac:dyDescent="0.25">
      <c r="A23" s="283" t="s">
        <v>281</v>
      </c>
      <c r="B23" s="283" t="s">
        <v>301</v>
      </c>
      <c r="C23" s="283" t="s">
        <v>299</v>
      </c>
      <c r="D23" s="284">
        <v>0</v>
      </c>
      <c r="E23" s="284">
        <v>4.55</v>
      </c>
      <c r="F23" s="284">
        <v>78.569999999999993</v>
      </c>
      <c r="G23" s="284">
        <v>58.97</v>
      </c>
      <c r="H23" s="284">
        <v>51.61</v>
      </c>
      <c r="I23" s="284">
        <v>66.67</v>
      </c>
    </row>
    <row r="24" spans="1:9" x14ac:dyDescent="0.25">
      <c r="A24" s="283" t="s">
        <v>281</v>
      </c>
      <c r="B24" s="283" t="s">
        <v>301</v>
      </c>
      <c r="C24" s="283" t="s">
        <v>300</v>
      </c>
      <c r="D24" s="284">
        <v>4</v>
      </c>
      <c r="E24" s="284">
        <v>4.17</v>
      </c>
      <c r="F24" s="284">
        <v>0</v>
      </c>
      <c r="G24" s="284">
        <v>47.37</v>
      </c>
      <c r="H24" s="284">
        <v>15</v>
      </c>
      <c r="I24" s="284">
        <v>46.43</v>
      </c>
    </row>
    <row r="25" spans="1:9" x14ac:dyDescent="0.25">
      <c r="A25" s="283" t="s">
        <v>281</v>
      </c>
      <c r="B25" s="283" t="s">
        <v>302</v>
      </c>
      <c r="C25" s="283" t="s">
        <v>299</v>
      </c>
      <c r="D25" s="284">
        <v>0</v>
      </c>
      <c r="E25" s="284">
        <v>86.75</v>
      </c>
      <c r="F25" s="284">
        <v>79.38</v>
      </c>
      <c r="G25" s="284">
        <v>82.89</v>
      </c>
      <c r="H25" s="284">
        <v>84.62</v>
      </c>
      <c r="I25" s="284">
        <v>83.33</v>
      </c>
    </row>
    <row r="26" spans="1:9" x14ac:dyDescent="0.25">
      <c r="A26" s="283" t="s">
        <v>281</v>
      </c>
      <c r="B26" s="283" t="s">
        <v>302</v>
      </c>
      <c r="C26" s="283" t="s">
        <v>299</v>
      </c>
      <c r="D26" s="284">
        <v>0</v>
      </c>
      <c r="E26" s="284">
        <v>66.67</v>
      </c>
      <c r="F26" s="284">
        <v>90</v>
      </c>
      <c r="G26" s="284">
        <v>92.31</v>
      </c>
      <c r="H26" s="284">
        <v>75</v>
      </c>
      <c r="I26" s="284">
        <v>86.36</v>
      </c>
    </row>
    <row r="27" spans="1:9" x14ac:dyDescent="0.25">
      <c r="A27" s="283" t="s">
        <v>281</v>
      </c>
      <c r="B27" s="283" t="s">
        <v>302</v>
      </c>
      <c r="C27" s="283" t="s">
        <v>299</v>
      </c>
      <c r="D27" s="284">
        <v>0</v>
      </c>
      <c r="E27" s="284">
        <v>84.21</v>
      </c>
      <c r="F27" s="284">
        <v>94.44</v>
      </c>
      <c r="G27" s="284">
        <v>95.83</v>
      </c>
      <c r="H27" s="284">
        <v>92.11</v>
      </c>
      <c r="I27" s="284">
        <v>94.44</v>
      </c>
    </row>
    <row r="28" spans="1:9" x14ac:dyDescent="0.25">
      <c r="A28" s="283" t="s">
        <v>281</v>
      </c>
      <c r="B28" s="283" t="s">
        <v>302</v>
      </c>
      <c r="C28" s="283" t="s">
        <v>300</v>
      </c>
      <c r="D28" s="284">
        <v>0</v>
      </c>
      <c r="E28" s="284">
        <v>0</v>
      </c>
      <c r="F28" s="284">
        <v>0</v>
      </c>
      <c r="G28" s="284">
        <v>0</v>
      </c>
      <c r="H28" s="284">
        <v>0</v>
      </c>
      <c r="I28" s="284">
        <v>0</v>
      </c>
    </row>
    <row r="29" spans="1:9" x14ac:dyDescent="0.25">
      <c r="A29" s="283" t="s">
        <v>281</v>
      </c>
      <c r="B29" s="283" t="s">
        <v>302</v>
      </c>
      <c r="C29" s="283" t="s">
        <v>300</v>
      </c>
      <c r="D29" s="284">
        <v>100</v>
      </c>
      <c r="E29" s="284">
        <v>0</v>
      </c>
      <c r="F29" s="284">
        <v>33.33</v>
      </c>
      <c r="G29" s="284">
        <v>60</v>
      </c>
      <c r="H29" s="284">
        <v>100</v>
      </c>
      <c r="I29" s="284">
        <v>50</v>
      </c>
    </row>
    <row r="30" spans="1:9" x14ac:dyDescent="0.25">
      <c r="A30" s="283" t="s">
        <v>281</v>
      </c>
      <c r="B30" s="283" t="s">
        <v>303</v>
      </c>
      <c r="C30" s="283" t="s">
        <v>299</v>
      </c>
      <c r="D30" s="284">
        <v>0</v>
      </c>
      <c r="E30" s="284">
        <v>0</v>
      </c>
      <c r="F30" s="284">
        <v>87.5</v>
      </c>
      <c r="G30" s="284">
        <v>55.56</v>
      </c>
      <c r="H30" s="284">
        <v>44.44</v>
      </c>
      <c r="I30" s="284">
        <v>76.47</v>
      </c>
    </row>
    <row r="31" spans="1:9" x14ac:dyDescent="0.25">
      <c r="A31" s="283" t="s">
        <v>281</v>
      </c>
      <c r="B31" s="283" t="s">
        <v>303</v>
      </c>
      <c r="C31" s="283" t="s">
        <v>299</v>
      </c>
      <c r="D31" s="284">
        <v>0</v>
      </c>
      <c r="E31" s="284">
        <v>0</v>
      </c>
      <c r="F31" s="284">
        <v>66.67</v>
      </c>
      <c r="G31" s="284">
        <v>0</v>
      </c>
      <c r="H31" s="284">
        <v>100</v>
      </c>
      <c r="I31" s="284">
        <v>62.5</v>
      </c>
    </row>
    <row r="32" spans="1:9" x14ac:dyDescent="0.25">
      <c r="A32" s="283" t="s">
        <v>281</v>
      </c>
      <c r="B32" s="283" t="s">
        <v>303</v>
      </c>
      <c r="C32" s="283" t="s">
        <v>300</v>
      </c>
      <c r="D32" s="284">
        <v>0</v>
      </c>
      <c r="E32" s="284">
        <v>0</v>
      </c>
      <c r="F32" s="284">
        <v>0</v>
      </c>
      <c r="G32" s="284">
        <v>42.86</v>
      </c>
      <c r="H32" s="284">
        <v>50</v>
      </c>
      <c r="I32" s="284">
        <v>55.56</v>
      </c>
    </row>
    <row r="33" spans="1:9" x14ac:dyDescent="0.25">
      <c r="A33" s="283" t="s">
        <v>281</v>
      </c>
      <c r="B33" s="283" t="s">
        <v>303</v>
      </c>
      <c r="C33" s="283" t="s">
        <v>300</v>
      </c>
      <c r="D33" s="284">
        <v>0</v>
      </c>
      <c r="E33" s="284">
        <v>0</v>
      </c>
      <c r="F33" s="284">
        <v>0</v>
      </c>
      <c r="G33" s="284">
        <v>0</v>
      </c>
      <c r="H33" s="284">
        <v>0</v>
      </c>
      <c r="I33" s="284">
        <v>0</v>
      </c>
    </row>
    <row r="34" spans="1:9" x14ac:dyDescent="0.25">
      <c r="A34" s="283" t="s">
        <v>282</v>
      </c>
      <c r="B34" s="283" t="s">
        <v>301</v>
      </c>
      <c r="C34" s="283" t="s">
        <v>299</v>
      </c>
      <c r="D34" s="284">
        <v>0</v>
      </c>
      <c r="E34" s="284">
        <v>0</v>
      </c>
      <c r="F34" s="284">
        <v>35.479999999999997</v>
      </c>
      <c r="G34" s="284">
        <v>44</v>
      </c>
      <c r="H34" s="284">
        <v>60</v>
      </c>
      <c r="I34" s="284">
        <v>60</v>
      </c>
    </row>
    <row r="35" spans="1:9" x14ac:dyDescent="0.25">
      <c r="A35" s="283" t="s">
        <v>282</v>
      </c>
      <c r="B35" s="283" t="s">
        <v>301</v>
      </c>
      <c r="C35" s="283" t="s">
        <v>300</v>
      </c>
      <c r="D35" s="284">
        <v>0</v>
      </c>
      <c r="E35" s="284">
        <v>0</v>
      </c>
      <c r="F35" s="284">
        <v>0</v>
      </c>
      <c r="G35" s="284">
        <v>66.67</v>
      </c>
      <c r="H35" s="284">
        <v>75.61</v>
      </c>
      <c r="I35" s="284">
        <v>76.47</v>
      </c>
    </row>
    <row r="36" spans="1:9" x14ac:dyDescent="0.25">
      <c r="A36" s="283" t="s">
        <v>282</v>
      </c>
      <c r="B36" s="283" t="s">
        <v>302</v>
      </c>
      <c r="C36" s="283" t="s">
        <v>299</v>
      </c>
      <c r="D36" s="284">
        <v>11.11</v>
      </c>
      <c r="E36" s="284">
        <v>80</v>
      </c>
      <c r="F36" s="284">
        <v>80</v>
      </c>
      <c r="G36" s="284">
        <v>62.5</v>
      </c>
      <c r="H36" s="284">
        <v>90.63</v>
      </c>
      <c r="I36" s="284">
        <v>95.65</v>
      </c>
    </row>
    <row r="37" spans="1:9" x14ac:dyDescent="0.25">
      <c r="A37" s="283" t="s">
        <v>282</v>
      </c>
      <c r="B37" s="283" t="s">
        <v>302</v>
      </c>
      <c r="C37" s="283" t="s">
        <v>300</v>
      </c>
      <c r="D37" s="284">
        <v>0</v>
      </c>
      <c r="E37" s="284">
        <v>0</v>
      </c>
      <c r="F37" s="284">
        <v>80</v>
      </c>
      <c r="G37" s="284">
        <v>87.5</v>
      </c>
      <c r="H37" s="284">
        <v>83.33</v>
      </c>
      <c r="I37" s="284">
        <v>87.3</v>
      </c>
    </row>
    <row r="38" spans="1:9" x14ac:dyDescent="0.25">
      <c r="A38" s="283" t="s">
        <v>282</v>
      </c>
      <c r="B38" s="283" t="s">
        <v>303</v>
      </c>
      <c r="C38" s="283" t="s">
        <v>299</v>
      </c>
      <c r="D38" s="284">
        <v>0</v>
      </c>
      <c r="E38" s="284">
        <v>0</v>
      </c>
      <c r="F38" s="284">
        <v>28.57</v>
      </c>
      <c r="G38" s="284">
        <v>40</v>
      </c>
      <c r="H38" s="284">
        <v>85.71</v>
      </c>
      <c r="I38" s="284">
        <v>50</v>
      </c>
    </row>
    <row r="39" spans="1:9" x14ac:dyDescent="0.25">
      <c r="A39" s="283" t="s">
        <v>282</v>
      </c>
      <c r="B39" s="283" t="s">
        <v>303</v>
      </c>
      <c r="C39" s="283" t="s">
        <v>300</v>
      </c>
      <c r="D39" s="284">
        <v>0</v>
      </c>
      <c r="E39" s="284">
        <v>0</v>
      </c>
      <c r="F39" s="284">
        <v>0</v>
      </c>
      <c r="G39" s="284">
        <v>0</v>
      </c>
      <c r="H39" s="284">
        <v>66.67</v>
      </c>
      <c r="I39" s="284">
        <v>75</v>
      </c>
    </row>
    <row r="40" spans="1:9" x14ac:dyDescent="0.25">
      <c r="A40" s="283" t="s">
        <v>283</v>
      </c>
      <c r="B40" s="283" t="s">
        <v>301</v>
      </c>
      <c r="C40" s="283" t="s">
        <v>299</v>
      </c>
      <c r="D40" s="284">
        <v>0</v>
      </c>
      <c r="E40" s="284">
        <v>0</v>
      </c>
      <c r="F40" s="284">
        <v>0</v>
      </c>
      <c r="G40" s="284">
        <v>50</v>
      </c>
      <c r="H40" s="284">
        <v>33.33</v>
      </c>
      <c r="I40" s="284">
        <v>16.670000000000002</v>
      </c>
    </row>
    <row r="41" spans="1:9" x14ac:dyDescent="0.25">
      <c r="A41" s="283" t="s">
        <v>283</v>
      </c>
      <c r="B41" s="283" t="s">
        <v>301</v>
      </c>
      <c r="C41" s="283" t="s">
        <v>300</v>
      </c>
      <c r="D41" s="284">
        <v>0</v>
      </c>
      <c r="E41" s="284">
        <v>0</v>
      </c>
      <c r="F41" s="284">
        <v>0</v>
      </c>
      <c r="G41" s="284">
        <v>0</v>
      </c>
      <c r="H41" s="284">
        <v>0</v>
      </c>
      <c r="I41" s="284">
        <v>0</v>
      </c>
    </row>
    <row r="42" spans="1:9" x14ac:dyDescent="0.25">
      <c r="A42" s="283" t="s">
        <v>283</v>
      </c>
      <c r="B42" s="283" t="s">
        <v>302</v>
      </c>
      <c r="C42" s="283" t="s">
        <v>299</v>
      </c>
      <c r="D42" s="284">
        <v>0</v>
      </c>
      <c r="E42" s="284">
        <v>100</v>
      </c>
      <c r="F42" s="284">
        <v>50</v>
      </c>
      <c r="G42" s="284">
        <v>100</v>
      </c>
      <c r="H42" s="284">
        <v>50</v>
      </c>
      <c r="I42" s="284">
        <v>100</v>
      </c>
    </row>
    <row r="43" spans="1:9" x14ac:dyDescent="0.25">
      <c r="A43" s="283" t="s">
        <v>283</v>
      </c>
      <c r="B43" s="283" t="s">
        <v>303</v>
      </c>
      <c r="C43" s="283" t="s">
        <v>299</v>
      </c>
      <c r="D43" s="284">
        <v>0</v>
      </c>
      <c r="E43" s="284">
        <v>0</v>
      </c>
      <c r="F43" s="284">
        <v>0</v>
      </c>
      <c r="G43" s="284">
        <v>66.67</v>
      </c>
      <c r="H43" s="284">
        <v>100</v>
      </c>
      <c r="I43" s="284">
        <v>100</v>
      </c>
    </row>
    <row r="44" spans="1:9" x14ac:dyDescent="0.25">
      <c r="A44" s="283" t="s">
        <v>283</v>
      </c>
      <c r="B44" s="283" t="s">
        <v>303</v>
      </c>
      <c r="C44" s="283" t="s">
        <v>300</v>
      </c>
      <c r="D44" s="284">
        <v>0</v>
      </c>
      <c r="E44" s="284">
        <v>0</v>
      </c>
      <c r="F44" s="284">
        <v>0</v>
      </c>
      <c r="G44" s="284">
        <v>0</v>
      </c>
      <c r="H44" s="284">
        <v>0</v>
      </c>
      <c r="I44" s="284">
        <v>0</v>
      </c>
    </row>
    <row r="45" spans="1:9" x14ac:dyDescent="0.25">
      <c r="A45" s="283" t="s">
        <v>284</v>
      </c>
      <c r="B45" s="283" t="s">
        <v>301</v>
      </c>
      <c r="C45" s="283" t="s">
        <v>299</v>
      </c>
      <c r="D45" s="284">
        <v>0</v>
      </c>
      <c r="E45" s="284">
        <v>0</v>
      </c>
      <c r="F45" s="284">
        <v>29.73</v>
      </c>
      <c r="G45" s="284">
        <v>39.39</v>
      </c>
      <c r="H45" s="284">
        <v>36.11</v>
      </c>
      <c r="I45" s="284">
        <v>45.76</v>
      </c>
    </row>
    <row r="46" spans="1:9" x14ac:dyDescent="0.25">
      <c r="A46" s="283" t="s">
        <v>284</v>
      </c>
      <c r="B46" s="283" t="s">
        <v>301</v>
      </c>
      <c r="C46" s="283" t="s">
        <v>300</v>
      </c>
      <c r="D46" s="284">
        <v>0</v>
      </c>
      <c r="E46" s="284">
        <v>0</v>
      </c>
      <c r="F46" s="284">
        <v>7.69</v>
      </c>
      <c r="G46" s="284">
        <v>30</v>
      </c>
      <c r="H46" s="284">
        <v>18.18</v>
      </c>
      <c r="I46" s="284">
        <v>31.25</v>
      </c>
    </row>
    <row r="47" spans="1:9" x14ac:dyDescent="0.25">
      <c r="A47" s="283" t="s">
        <v>284</v>
      </c>
      <c r="B47" s="283" t="s">
        <v>302</v>
      </c>
      <c r="C47" s="283" t="s">
        <v>299</v>
      </c>
      <c r="D47" s="284">
        <v>0</v>
      </c>
      <c r="E47" s="284">
        <v>70</v>
      </c>
      <c r="F47" s="284">
        <v>68</v>
      </c>
      <c r="G47" s="284">
        <v>85</v>
      </c>
      <c r="H47" s="284">
        <v>78.790000000000006</v>
      </c>
      <c r="I47" s="284">
        <v>87.1</v>
      </c>
    </row>
    <row r="48" spans="1:9" x14ac:dyDescent="0.25">
      <c r="A48" s="283" t="s">
        <v>284</v>
      </c>
      <c r="B48" s="283" t="s">
        <v>302</v>
      </c>
      <c r="C48" s="283" t="s">
        <v>300</v>
      </c>
      <c r="D48" s="284">
        <v>0</v>
      </c>
      <c r="E48" s="284">
        <v>0</v>
      </c>
      <c r="F48" s="284">
        <v>83.33</v>
      </c>
      <c r="G48" s="284">
        <v>85.71</v>
      </c>
      <c r="H48" s="284">
        <v>58.82</v>
      </c>
      <c r="I48" s="284">
        <v>91.67</v>
      </c>
    </row>
    <row r="49" spans="1:9" x14ac:dyDescent="0.25">
      <c r="A49" s="283" t="s">
        <v>284</v>
      </c>
      <c r="B49" s="283" t="s">
        <v>303</v>
      </c>
      <c r="C49" s="283" t="s">
        <v>299</v>
      </c>
      <c r="D49" s="284">
        <v>0</v>
      </c>
      <c r="E49" s="284">
        <v>0</v>
      </c>
      <c r="F49" s="284">
        <v>50</v>
      </c>
      <c r="G49" s="284">
        <v>66.67</v>
      </c>
      <c r="H49" s="284">
        <v>100</v>
      </c>
      <c r="I49" s="284">
        <v>62.5</v>
      </c>
    </row>
    <row r="50" spans="1:9" x14ac:dyDescent="0.25">
      <c r="A50" s="283" t="s">
        <v>284</v>
      </c>
      <c r="B50" s="283" t="s">
        <v>303</v>
      </c>
      <c r="C50" s="283" t="s">
        <v>300</v>
      </c>
      <c r="D50" s="284">
        <v>0</v>
      </c>
      <c r="E50" s="284">
        <v>0</v>
      </c>
      <c r="F50" s="284">
        <v>0</v>
      </c>
      <c r="G50" s="284">
        <v>0</v>
      </c>
      <c r="H50" s="284">
        <v>0</v>
      </c>
      <c r="I50" s="284">
        <v>0</v>
      </c>
    </row>
    <row r="51" spans="1:9" x14ac:dyDescent="0.25">
      <c r="A51" s="283" t="s">
        <v>285</v>
      </c>
      <c r="B51" s="283" t="s">
        <v>301</v>
      </c>
      <c r="C51" s="283" t="s">
        <v>299</v>
      </c>
      <c r="D51" s="284">
        <v>1.89</v>
      </c>
      <c r="E51" s="284">
        <v>0.88</v>
      </c>
      <c r="F51" s="284">
        <v>57.5</v>
      </c>
      <c r="G51" s="284">
        <v>64</v>
      </c>
      <c r="H51" s="284">
        <v>69.23</v>
      </c>
      <c r="I51" s="284">
        <v>76.47</v>
      </c>
    </row>
    <row r="52" spans="1:9" x14ac:dyDescent="0.25">
      <c r="A52" s="283" t="s">
        <v>285</v>
      </c>
      <c r="B52" s="283" t="s">
        <v>301</v>
      </c>
      <c r="C52" s="283" t="s">
        <v>300</v>
      </c>
      <c r="D52" s="284">
        <v>0</v>
      </c>
      <c r="E52" s="284">
        <v>0</v>
      </c>
      <c r="F52" s="284">
        <v>0</v>
      </c>
      <c r="G52" s="284">
        <v>24</v>
      </c>
      <c r="H52" s="284">
        <v>26.67</v>
      </c>
      <c r="I52" s="284">
        <v>36.36</v>
      </c>
    </row>
    <row r="53" spans="1:9" x14ac:dyDescent="0.25">
      <c r="A53" s="283" t="s">
        <v>285</v>
      </c>
      <c r="B53" s="283" t="s">
        <v>302</v>
      </c>
      <c r="C53" s="283" t="s">
        <v>299</v>
      </c>
      <c r="D53" s="284">
        <v>0</v>
      </c>
      <c r="E53" s="284">
        <v>89.19</v>
      </c>
      <c r="F53" s="284">
        <v>85</v>
      </c>
      <c r="G53" s="284">
        <v>73.53</v>
      </c>
      <c r="H53" s="284">
        <v>90.32</v>
      </c>
      <c r="I53" s="284">
        <v>92.31</v>
      </c>
    </row>
    <row r="54" spans="1:9" x14ac:dyDescent="0.25">
      <c r="A54" s="283" t="s">
        <v>285</v>
      </c>
      <c r="B54" s="283" t="s">
        <v>302</v>
      </c>
      <c r="C54" s="283" t="s">
        <v>300</v>
      </c>
      <c r="D54" s="284">
        <v>0</v>
      </c>
      <c r="E54" s="284">
        <v>0</v>
      </c>
      <c r="F54" s="284">
        <v>75</v>
      </c>
      <c r="G54" s="284">
        <v>60</v>
      </c>
      <c r="H54" s="284">
        <v>88.89</v>
      </c>
      <c r="I54" s="284">
        <v>0</v>
      </c>
    </row>
    <row r="55" spans="1:9" x14ac:dyDescent="0.25">
      <c r="A55" s="283" t="s">
        <v>285</v>
      </c>
      <c r="B55" s="283" t="s">
        <v>303</v>
      </c>
      <c r="C55" s="283" t="s">
        <v>299</v>
      </c>
      <c r="D55" s="284">
        <v>0</v>
      </c>
      <c r="E55" s="284">
        <v>0</v>
      </c>
      <c r="F55" s="284">
        <v>0</v>
      </c>
      <c r="G55" s="284">
        <v>100</v>
      </c>
      <c r="H55" s="284">
        <v>100</v>
      </c>
      <c r="I55" s="284">
        <v>100</v>
      </c>
    </row>
    <row r="56" spans="1:9" x14ac:dyDescent="0.25">
      <c r="A56" s="283" t="s">
        <v>285</v>
      </c>
      <c r="B56" s="283" t="s">
        <v>303</v>
      </c>
      <c r="C56" s="283" t="s">
        <v>300</v>
      </c>
      <c r="D56" s="284">
        <v>0</v>
      </c>
      <c r="E56" s="284">
        <v>0</v>
      </c>
      <c r="F56" s="284">
        <v>0</v>
      </c>
      <c r="G56" s="284">
        <v>0</v>
      </c>
      <c r="H56" s="284">
        <v>0</v>
      </c>
      <c r="I56" s="284">
        <v>100</v>
      </c>
    </row>
    <row r="57" spans="1:9" x14ac:dyDescent="0.25">
      <c r="A57" s="283" t="s">
        <v>286</v>
      </c>
      <c r="B57" s="283" t="s">
        <v>301</v>
      </c>
      <c r="C57" s="283" t="s">
        <v>299</v>
      </c>
      <c r="D57" s="284">
        <v>0</v>
      </c>
      <c r="E57" s="284">
        <v>0</v>
      </c>
      <c r="F57" s="284">
        <v>50</v>
      </c>
      <c r="G57" s="284">
        <v>100</v>
      </c>
      <c r="H57" s="284">
        <v>0</v>
      </c>
      <c r="I57" s="284">
        <v>40</v>
      </c>
    </row>
    <row r="58" spans="1:9" x14ac:dyDescent="0.25">
      <c r="A58" s="283" t="s">
        <v>286</v>
      </c>
      <c r="B58" s="283" t="s">
        <v>301</v>
      </c>
      <c r="C58" s="283" t="s">
        <v>300</v>
      </c>
      <c r="D58" s="284">
        <v>0</v>
      </c>
      <c r="E58" s="284">
        <v>0</v>
      </c>
      <c r="F58" s="284">
        <v>0</v>
      </c>
      <c r="G58" s="284">
        <v>0</v>
      </c>
      <c r="H58" s="284">
        <v>0</v>
      </c>
      <c r="I58" s="284">
        <v>0</v>
      </c>
    </row>
    <row r="59" spans="1:9" x14ac:dyDescent="0.25">
      <c r="A59" s="283" t="s">
        <v>286</v>
      </c>
      <c r="B59" s="283" t="s">
        <v>302</v>
      </c>
      <c r="C59" s="283" t="s">
        <v>299</v>
      </c>
      <c r="D59" s="284">
        <v>0</v>
      </c>
      <c r="E59" s="284">
        <v>0</v>
      </c>
      <c r="F59" s="284">
        <v>100</v>
      </c>
      <c r="G59" s="284">
        <v>60</v>
      </c>
      <c r="H59" s="284">
        <v>100</v>
      </c>
      <c r="I59" s="284">
        <v>100</v>
      </c>
    </row>
    <row r="60" spans="1:9" x14ac:dyDescent="0.25">
      <c r="A60" s="283" t="s">
        <v>286</v>
      </c>
      <c r="B60" s="283" t="s">
        <v>302</v>
      </c>
      <c r="C60" s="283" t="s">
        <v>300</v>
      </c>
      <c r="D60" s="284">
        <v>0</v>
      </c>
      <c r="E60" s="284">
        <v>0</v>
      </c>
      <c r="F60" s="284">
        <v>0</v>
      </c>
      <c r="G60" s="284">
        <v>0</v>
      </c>
      <c r="H60" s="284">
        <v>0</v>
      </c>
      <c r="I60" s="284">
        <v>0</v>
      </c>
    </row>
    <row r="61" spans="1:9" x14ac:dyDescent="0.25">
      <c r="A61" s="283" t="s">
        <v>286</v>
      </c>
      <c r="B61" s="283" t="s">
        <v>303</v>
      </c>
      <c r="C61" s="283" t="s">
        <v>299</v>
      </c>
      <c r="D61" s="284">
        <v>0</v>
      </c>
      <c r="E61" s="284">
        <v>0</v>
      </c>
      <c r="F61" s="284">
        <v>0</v>
      </c>
      <c r="G61" s="284">
        <v>100</v>
      </c>
      <c r="H61" s="284">
        <v>50</v>
      </c>
      <c r="I61" s="284">
        <v>75</v>
      </c>
    </row>
    <row r="62" spans="1:9" x14ac:dyDescent="0.25">
      <c r="A62" s="283" t="s">
        <v>286</v>
      </c>
      <c r="B62" s="283" t="s">
        <v>303</v>
      </c>
      <c r="C62" s="283" t="s">
        <v>300</v>
      </c>
      <c r="D62" s="284">
        <v>0</v>
      </c>
      <c r="E62" s="284">
        <v>0</v>
      </c>
      <c r="F62" s="284">
        <v>0</v>
      </c>
      <c r="G62" s="284">
        <v>0</v>
      </c>
      <c r="H62" s="284">
        <v>0</v>
      </c>
      <c r="I62" s="284">
        <v>60</v>
      </c>
    </row>
    <row r="63" spans="1:9" x14ac:dyDescent="0.25">
      <c r="A63" s="283" t="s">
        <v>287</v>
      </c>
      <c r="B63" s="283" t="s">
        <v>301</v>
      </c>
      <c r="C63" s="283" t="s">
        <v>299</v>
      </c>
      <c r="D63" s="284">
        <v>0</v>
      </c>
      <c r="E63" s="284">
        <v>4.71</v>
      </c>
      <c r="F63" s="284">
        <v>69.61</v>
      </c>
      <c r="G63" s="284">
        <v>81.91</v>
      </c>
      <c r="H63" s="284">
        <v>69.16</v>
      </c>
      <c r="I63" s="284">
        <v>78.760000000000005</v>
      </c>
    </row>
    <row r="64" spans="1:9" x14ac:dyDescent="0.25">
      <c r="A64" s="283" t="s">
        <v>287</v>
      </c>
      <c r="B64" s="283" t="s">
        <v>301</v>
      </c>
      <c r="C64" s="283" t="s">
        <v>300</v>
      </c>
      <c r="D64" s="284">
        <v>0</v>
      </c>
      <c r="E64" s="284">
        <v>3.23</v>
      </c>
      <c r="F64" s="284">
        <v>0</v>
      </c>
      <c r="G64" s="284">
        <v>30.3</v>
      </c>
      <c r="H64" s="284">
        <v>45.45</v>
      </c>
      <c r="I64" s="284">
        <v>56.41</v>
      </c>
    </row>
    <row r="65" spans="1:9" x14ac:dyDescent="0.25">
      <c r="A65" s="283" t="s">
        <v>287</v>
      </c>
      <c r="B65" s="283" t="s">
        <v>302</v>
      </c>
      <c r="C65" s="283" t="s">
        <v>299</v>
      </c>
      <c r="D65" s="284">
        <v>0</v>
      </c>
      <c r="E65" s="284">
        <v>80.95</v>
      </c>
      <c r="F65" s="284">
        <v>86.49</v>
      </c>
      <c r="G65" s="284">
        <v>96.47</v>
      </c>
      <c r="H65" s="284">
        <v>88.24</v>
      </c>
      <c r="I65" s="284">
        <v>92.41</v>
      </c>
    </row>
    <row r="66" spans="1:9" x14ac:dyDescent="0.25">
      <c r="A66" s="283" t="s">
        <v>287</v>
      </c>
      <c r="B66" s="283" t="s">
        <v>302</v>
      </c>
      <c r="C66" s="283" t="s">
        <v>300</v>
      </c>
      <c r="D66" s="284">
        <v>0</v>
      </c>
      <c r="E66" s="284">
        <v>0</v>
      </c>
      <c r="F66" s="284">
        <v>33.33</v>
      </c>
      <c r="G66" s="284">
        <v>70</v>
      </c>
      <c r="H66" s="284">
        <v>63.16</v>
      </c>
      <c r="I66" s="284">
        <v>82.35</v>
      </c>
    </row>
    <row r="67" spans="1:9" x14ac:dyDescent="0.25">
      <c r="A67" s="283" t="s">
        <v>287</v>
      </c>
      <c r="B67" s="283" t="s">
        <v>303</v>
      </c>
      <c r="C67" s="283" t="s">
        <v>299</v>
      </c>
      <c r="D67" s="284">
        <v>0</v>
      </c>
      <c r="E67" s="284">
        <v>0</v>
      </c>
      <c r="F67" s="284">
        <v>33.33</v>
      </c>
      <c r="G67" s="284">
        <v>100</v>
      </c>
      <c r="H67" s="284">
        <v>0</v>
      </c>
      <c r="I67" s="284">
        <v>100</v>
      </c>
    </row>
    <row r="68" spans="1:9" x14ac:dyDescent="0.25">
      <c r="A68" s="283" t="s">
        <v>287</v>
      </c>
      <c r="B68" s="283" t="s">
        <v>303</v>
      </c>
      <c r="C68" s="283" t="s">
        <v>300</v>
      </c>
      <c r="D68" s="284">
        <v>0</v>
      </c>
      <c r="E68" s="284">
        <v>0</v>
      </c>
      <c r="F68" s="284">
        <v>0</v>
      </c>
      <c r="G68" s="284">
        <v>0</v>
      </c>
      <c r="H68" s="284">
        <v>0</v>
      </c>
      <c r="I68" s="284">
        <v>100</v>
      </c>
    </row>
    <row r="69" spans="1:9" x14ac:dyDescent="0.25">
      <c r="A69" s="283" t="s">
        <v>294</v>
      </c>
      <c r="B69" s="283" t="s">
        <v>298</v>
      </c>
      <c r="C69" s="283" t="s">
        <v>299</v>
      </c>
      <c r="D69" s="284">
        <v>0</v>
      </c>
      <c r="E69" s="284">
        <v>0</v>
      </c>
      <c r="F69" s="284">
        <v>59.43</v>
      </c>
      <c r="G69" s="284">
        <v>71.08</v>
      </c>
      <c r="H69" s="284">
        <v>68.67</v>
      </c>
      <c r="I69" s="284">
        <v>82.81</v>
      </c>
    </row>
    <row r="70" spans="1:9" x14ac:dyDescent="0.25">
      <c r="A70" s="283" t="s">
        <v>294</v>
      </c>
      <c r="B70" s="283" t="s">
        <v>301</v>
      </c>
      <c r="C70" s="283" t="s">
        <v>299</v>
      </c>
      <c r="D70" s="284">
        <v>0</v>
      </c>
      <c r="E70" s="284">
        <v>0</v>
      </c>
      <c r="F70" s="284">
        <v>0</v>
      </c>
      <c r="G70" s="284">
        <v>0</v>
      </c>
      <c r="H70" s="284">
        <v>0</v>
      </c>
      <c r="I70" s="284">
        <v>16.670000000000002</v>
      </c>
    </row>
    <row r="71" spans="1:9" x14ac:dyDescent="0.25">
      <c r="A71" s="283" t="s">
        <v>288</v>
      </c>
      <c r="B71" s="283" t="s">
        <v>301</v>
      </c>
      <c r="C71" s="283" t="s">
        <v>299</v>
      </c>
      <c r="D71" s="284">
        <v>0</v>
      </c>
      <c r="E71" s="284">
        <v>0</v>
      </c>
      <c r="F71" s="284">
        <v>0</v>
      </c>
      <c r="G71" s="284">
        <v>0</v>
      </c>
      <c r="H71" s="284">
        <v>0</v>
      </c>
      <c r="I71" s="284">
        <v>0</v>
      </c>
    </row>
    <row r="72" spans="1:9" x14ac:dyDescent="0.25">
      <c r="A72" s="283" t="s">
        <v>288</v>
      </c>
      <c r="B72" s="283" t="s">
        <v>301</v>
      </c>
      <c r="C72" s="283" t="s">
        <v>299</v>
      </c>
      <c r="D72" s="284">
        <v>0</v>
      </c>
      <c r="E72" s="284">
        <v>0</v>
      </c>
      <c r="F72" s="284">
        <v>66.67</v>
      </c>
      <c r="G72" s="284">
        <v>72.73</v>
      </c>
      <c r="H72" s="284">
        <v>55.56</v>
      </c>
      <c r="I72" s="284">
        <v>70.37</v>
      </c>
    </row>
    <row r="73" spans="1:9" x14ac:dyDescent="0.25">
      <c r="A73" s="283" t="s">
        <v>288</v>
      </c>
      <c r="B73" s="283" t="s">
        <v>301</v>
      </c>
      <c r="C73" s="283" t="s">
        <v>300</v>
      </c>
      <c r="D73" s="284">
        <v>0</v>
      </c>
      <c r="E73" s="284">
        <v>0</v>
      </c>
      <c r="F73" s="284">
        <v>0</v>
      </c>
      <c r="G73" s="284">
        <v>0</v>
      </c>
      <c r="H73" s="284">
        <v>0</v>
      </c>
      <c r="I73" s="284">
        <v>0</v>
      </c>
    </row>
    <row r="74" spans="1:9" x14ac:dyDescent="0.25">
      <c r="A74" s="283" t="s">
        <v>288</v>
      </c>
      <c r="B74" s="283" t="s">
        <v>301</v>
      </c>
      <c r="C74" s="283" t="s">
        <v>300</v>
      </c>
      <c r="D74" s="284">
        <v>0</v>
      </c>
      <c r="E74" s="284">
        <v>0</v>
      </c>
      <c r="F74" s="284">
        <v>0</v>
      </c>
      <c r="G74" s="284">
        <v>0</v>
      </c>
      <c r="H74" s="284">
        <v>66.67</v>
      </c>
      <c r="I74" s="284">
        <v>50</v>
      </c>
    </row>
    <row r="75" spans="1:9" x14ac:dyDescent="0.25">
      <c r="A75" s="283" t="s">
        <v>288</v>
      </c>
      <c r="B75" s="283" t="s">
        <v>302</v>
      </c>
      <c r="C75" s="283" t="s">
        <v>299</v>
      </c>
      <c r="D75" s="284">
        <v>0</v>
      </c>
      <c r="E75" s="284">
        <v>0</v>
      </c>
      <c r="F75" s="284">
        <v>0</v>
      </c>
      <c r="G75" s="284">
        <v>0</v>
      </c>
      <c r="H75" s="284">
        <v>0</v>
      </c>
      <c r="I75" s="284">
        <v>0</v>
      </c>
    </row>
    <row r="76" spans="1:9" x14ac:dyDescent="0.25">
      <c r="A76" s="283" t="s">
        <v>288</v>
      </c>
      <c r="B76" s="283" t="s">
        <v>302</v>
      </c>
      <c r="C76" s="283" t="s">
        <v>299</v>
      </c>
      <c r="D76" s="284">
        <v>0</v>
      </c>
      <c r="E76" s="284">
        <v>77.78</v>
      </c>
      <c r="F76" s="284">
        <v>50</v>
      </c>
      <c r="G76" s="284">
        <v>66.67</v>
      </c>
      <c r="H76" s="284">
        <v>73.33</v>
      </c>
      <c r="I76" s="284">
        <v>88.89</v>
      </c>
    </row>
    <row r="77" spans="1:9" x14ac:dyDescent="0.25">
      <c r="A77" s="283" t="s">
        <v>288</v>
      </c>
      <c r="B77" s="283" t="s">
        <v>302</v>
      </c>
      <c r="C77" s="283" t="s">
        <v>300</v>
      </c>
      <c r="D77" s="284">
        <v>0</v>
      </c>
      <c r="E77" s="284">
        <v>0</v>
      </c>
      <c r="F77" s="284">
        <v>0</v>
      </c>
      <c r="G77" s="284">
        <v>0</v>
      </c>
      <c r="H77" s="284">
        <v>0</v>
      </c>
      <c r="I77" s="284">
        <v>0</v>
      </c>
    </row>
    <row r="78" spans="1:9" x14ac:dyDescent="0.25">
      <c r="A78" s="283" t="s">
        <v>288</v>
      </c>
      <c r="B78" s="283" t="s">
        <v>302</v>
      </c>
      <c r="C78" s="283" t="s">
        <v>300</v>
      </c>
      <c r="D78" s="284">
        <v>0</v>
      </c>
      <c r="E78" s="284">
        <v>0</v>
      </c>
      <c r="F78" s="284">
        <v>60</v>
      </c>
      <c r="G78" s="284">
        <v>85.71</v>
      </c>
      <c r="H78" s="284">
        <v>0</v>
      </c>
      <c r="I78" s="284">
        <v>0</v>
      </c>
    </row>
    <row r="79" spans="1:9" x14ac:dyDescent="0.25">
      <c r="A79" s="283" t="s">
        <v>288</v>
      </c>
      <c r="B79" s="283" t="s">
        <v>303</v>
      </c>
      <c r="C79" s="283" t="s">
        <v>299</v>
      </c>
      <c r="D79" s="284">
        <v>0</v>
      </c>
      <c r="E79" s="284">
        <v>50</v>
      </c>
      <c r="F79" s="284">
        <v>0</v>
      </c>
      <c r="G79" s="284">
        <v>0</v>
      </c>
      <c r="H79" s="284">
        <v>0</v>
      </c>
      <c r="I79" s="284">
        <v>0</v>
      </c>
    </row>
    <row r="80" spans="1:9" x14ac:dyDescent="0.25">
      <c r="A80" s="283" t="s">
        <v>288</v>
      </c>
      <c r="B80" s="283" t="s">
        <v>303</v>
      </c>
      <c r="C80" s="283" t="s">
        <v>300</v>
      </c>
      <c r="D80" s="284">
        <v>0</v>
      </c>
      <c r="E80" s="284">
        <v>0</v>
      </c>
      <c r="F80" s="284">
        <v>0</v>
      </c>
      <c r="G80" s="284">
        <v>0</v>
      </c>
      <c r="H80" s="284">
        <v>0</v>
      </c>
      <c r="I80" s="284">
        <v>0</v>
      </c>
    </row>
    <row r="81" spans="1:9" x14ac:dyDescent="0.25">
      <c r="A81" s="283" t="s">
        <v>295</v>
      </c>
      <c r="B81" s="283" t="s">
        <v>301</v>
      </c>
      <c r="C81" s="283" t="s">
        <v>299</v>
      </c>
      <c r="D81" s="284">
        <v>0</v>
      </c>
      <c r="E81" s="284">
        <v>0</v>
      </c>
      <c r="F81" s="284">
        <v>69.81</v>
      </c>
      <c r="G81" s="284">
        <v>66.099999999999994</v>
      </c>
      <c r="H81" s="284">
        <v>65.08</v>
      </c>
      <c r="I81" s="284">
        <v>78.569999999999993</v>
      </c>
    </row>
    <row r="82" spans="1:9" x14ac:dyDescent="0.25">
      <c r="A82" s="283" t="s">
        <v>295</v>
      </c>
      <c r="B82" s="283" t="s">
        <v>302</v>
      </c>
      <c r="C82" s="283" t="s">
        <v>299</v>
      </c>
      <c r="D82" s="284">
        <v>0</v>
      </c>
      <c r="E82" s="284">
        <v>91.49</v>
      </c>
      <c r="F82" s="284">
        <v>86.84</v>
      </c>
      <c r="G82" s="284">
        <v>90.91</v>
      </c>
      <c r="H82" s="284">
        <v>93.83</v>
      </c>
      <c r="I82" s="284">
        <v>96.08</v>
      </c>
    </row>
    <row r="83" spans="1:9" x14ac:dyDescent="0.25">
      <c r="A83" s="283" t="s">
        <v>295</v>
      </c>
      <c r="B83" s="283" t="s">
        <v>303</v>
      </c>
      <c r="C83" s="283" t="s">
        <v>299</v>
      </c>
      <c r="D83" s="284">
        <v>0</v>
      </c>
      <c r="E83" s="284">
        <v>0</v>
      </c>
      <c r="F83" s="284">
        <v>100</v>
      </c>
      <c r="G83" s="284">
        <v>100</v>
      </c>
      <c r="H83" s="284">
        <v>100</v>
      </c>
      <c r="I83" s="284">
        <v>100</v>
      </c>
    </row>
    <row r="84" spans="1:9" x14ac:dyDescent="0.25">
      <c r="A84" s="283" t="s">
        <v>295</v>
      </c>
      <c r="B84" s="283" t="s">
        <v>303</v>
      </c>
      <c r="C84" s="283" t="s">
        <v>300</v>
      </c>
      <c r="D84" s="284">
        <v>0</v>
      </c>
      <c r="E84" s="284">
        <v>0</v>
      </c>
      <c r="F84" s="284">
        <v>0</v>
      </c>
      <c r="G84" s="284">
        <v>0</v>
      </c>
      <c r="H84" s="284">
        <v>0</v>
      </c>
      <c r="I84" s="284">
        <v>0</v>
      </c>
    </row>
    <row r="85" spans="1:9" x14ac:dyDescent="0.25">
      <c r="A85" s="283" t="s">
        <v>289</v>
      </c>
      <c r="B85" s="283" t="s">
        <v>301</v>
      </c>
      <c r="C85" s="283" t="s">
        <v>299</v>
      </c>
      <c r="D85" s="284">
        <v>0</v>
      </c>
      <c r="E85" s="284">
        <v>0</v>
      </c>
      <c r="F85" s="284">
        <v>49.28</v>
      </c>
      <c r="G85" s="284">
        <v>60.61</v>
      </c>
      <c r="H85" s="284">
        <v>63.75</v>
      </c>
      <c r="I85" s="284">
        <v>73.97</v>
      </c>
    </row>
    <row r="86" spans="1:9" x14ac:dyDescent="0.25">
      <c r="A86" s="283" t="s">
        <v>289</v>
      </c>
      <c r="B86" s="283" t="s">
        <v>301</v>
      </c>
      <c r="C86" s="283" t="s">
        <v>300</v>
      </c>
      <c r="D86" s="284">
        <v>0</v>
      </c>
      <c r="E86" s="284">
        <v>0</v>
      </c>
      <c r="F86" s="284">
        <v>0</v>
      </c>
      <c r="G86" s="284">
        <v>57.58</v>
      </c>
      <c r="H86" s="284">
        <v>78.95</v>
      </c>
      <c r="I86" s="284">
        <v>75</v>
      </c>
    </row>
    <row r="87" spans="1:9" x14ac:dyDescent="0.25">
      <c r="A87" s="283" t="s">
        <v>289</v>
      </c>
      <c r="B87" s="283" t="s">
        <v>302</v>
      </c>
      <c r="C87" s="283" t="s">
        <v>299</v>
      </c>
      <c r="D87" s="284">
        <v>0</v>
      </c>
      <c r="E87" s="284">
        <v>73.17</v>
      </c>
      <c r="F87" s="284">
        <v>89.13</v>
      </c>
      <c r="G87" s="284">
        <v>86.11</v>
      </c>
      <c r="H87" s="284">
        <v>93.1</v>
      </c>
      <c r="I87" s="284">
        <v>94.83</v>
      </c>
    </row>
    <row r="88" spans="1:9" x14ac:dyDescent="0.25">
      <c r="A88" s="283" t="s">
        <v>289</v>
      </c>
      <c r="B88" s="283" t="s">
        <v>302</v>
      </c>
      <c r="C88" s="283" t="s">
        <v>300</v>
      </c>
      <c r="D88" s="284">
        <v>0</v>
      </c>
      <c r="E88" s="284">
        <v>0</v>
      </c>
      <c r="F88" s="284">
        <v>84.21</v>
      </c>
      <c r="G88" s="284">
        <v>100</v>
      </c>
      <c r="H88" s="284">
        <v>90.91</v>
      </c>
      <c r="I88" s="284">
        <v>83.87</v>
      </c>
    </row>
    <row r="89" spans="1:9" x14ac:dyDescent="0.25">
      <c r="A89" s="283" t="s">
        <v>289</v>
      </c>
      <c r="B89" s="283" t="s">
        <v>303</v>
      </c>
      <c r="C89" s="283" t="s">
        <v>299</v>
      </c>
      <c r="D89" s="284">
        <v>0</v>
      </c>
      <c r="E89" s="284">
        <v>0</v>
      </c>
      <c r="F89" s="284">
        <v>100</v>
      </c>
      <c r="G89" s="284">
        <v>100</v>
      </c>
      <c r="H89" s="284">
        <v>50</v>
      </c>
      <c r="I89" s="284">
        <v>100</v>
      </c>
    </row>
    <row r="90" spans="1:9" x14ac:dyDescent="0.25">
      <c r="A90" s="283" t="s">
        <v>289</v>
      </c>
      <c r="B90" s="283" t="s">
        <v>303</v>
      </c>
      <c r="C90" s="283" t="s">
        <v>300</v>
      </c>
      <c r="D90" s="284">
        <v>0</v>
      </c>
      <c r="E90" s="284">
        <v>0</v>
      </c>
      <c r="F90" s="284">
        <v>0</v>
      </c>
      <c r="G90" s="284">
        <v>0</v>
      </c>
      <c r="H90" s="284">
        <v>0</v>
      </c>
      <c r="I90" s="284">
        <v>100</v>
      </c>
    </row>
    <row r="91" spans="1:9" x14ac:dyDescent="0.25">
      <c r="A91" s="283" t="s">
        <v>296</v>
      </c>
      <c r="B91" s="283" t="s">
        <v>301</v>
      </c>
      <c r="C91" s="283" t="s">
        <v>299</v>
      </c>
      <c r="D91" s="284">
        <v>0</v>
      </c>
      <c r="E91" s="284">
        <v>0</v>
      </c>
      <c r="F91" s="284">
        <v>85.71</v>
      </c>
      <c r="G91" s="284">
        <v>50</v>
      </c>
      <c r="H91" s="284">
        <v>0</v>
      </c>
      <c r="I91" s="284">
        <v>61.11</v>
      </c>
    </row>
    <row r="92" spans="1:9" x14ac:dyDescent="0.25">
      <c r="A92" s="283" t="s">
        <v>296</v>
      </c>
      <c r="B92" s="283" t="s">
        <v>302</v>
      </c>
      <c r="C92" s="283" t="s">
        <v>299</v>
      </c>
      <c r="D92" s="284">
        <v>0</v>
      </c>
      <c r="E92" s="284">
        <v>0</v>
      </c>
      <c r="F92" s="284">
        <v>100</v>
      </c>
      <c r="G92" s="284">
        <v>85.71</v>
      </c>
      <c r="H92" s="284">
        <v>0</v>
      </c>
      <c r="I92" s="284">
        <v>78.95</v>
      </c>
    </row>
    <row r="93" spans="1:9" x14ac:dyDescent="0.25">
      <c r="A93" s="283" t="s">
        <v>304</v>
      </c>
      <c r="B93" s="283" t="s">
        <v>301</v>
      </c>
      <c r="C93" s="283" t="s">
        <v>299</v>
      </c>
      <c r="D93" s="284">
        <v>0</v>
      </c>
      <c r="E93" s="284">
        <v>0</v>
      </c>
      <c r="F93" s="284">
        <v>0</v>
      </c>
      <c r="G93" s="284">
        <v>0</v>
      </c>
      <c r="H93" s="284">
        <v>0</v>
      </c>
      <c r="I93" s="284">
        <v>0</v>
      </c>
    </row>
    <row r="94" spans="1:9" x14ac:dyDescent="0.25">
      <c r="A94" s="283" t="s">
        <v>290</v>
      </c>
      <c r="B94" s="283" t="s">
        <v>301</v>
      </c>
      <c r="C94" s="283" t="s">
        <v>299</v>
      </c>
      <c r="D94" s="284">
        <v>2.0099999999999998</v>
      </c>
      <c r="E94" s="284">
        <v>6.47</v>
      </c>
      <c r="F94" s="284">
        <v>46.86</v>
      </c>
      <c r="G94" s="284">
        <v>45.59</v>
      </c>
      <c r="H94" s="284">
        <v>41.24</v>
      </c>
      <c r="I94" s="284">
        <v>50.55</v>
      </c>
    </row>
    <row r="95" spans="1:9" x14ac:dyDescent="0.25">
      <c r="A95" s="283" t="s">
        <v>290</v>
      </c>
      <c r="B95" s="283" t="s">
        <v>301</v>
      </c>
      <c r="C95" s="283" t="s">
        <v>299</v>
      </c>
      <c r="D95" s="284">
        <v>0</v>
      </c>
      <c r="E95" s="284">
        <v>2.64</v>
      </c>
      <c r="F95" s="284">
        <v>55.86</v>
      </c>
      <c r="G95" s="284">
        <v>60.37</v>
      </c>
      <c r="H95" s="284">
        <v>60.88</v>
      </c>
      <c r="I95" s="284">
        <v>61.62</v>
      </c>
    </row>
    <row r="96" spans="1:9" x14ac:dyDescent="0.25">
      <c r="A96" s="283" t="s">
        <v>290</v>
      </c>
      <c r="B96" s="283" t="s">
        <v>301</v>
      </c>
      <c r="C96" s="283" t="s">
        <v>299</v>
      </c>
      <c r="D96" s="284">
        <v>1.41</v>
      </c>
      <c r="E96" s="284">
        <v>1.1100000000000001</v>
      </c>
      <c r="F96" s="284">
        <v>41.67</v>
      </c>
      <c r="G96" s="284">
        <v>40</v>
      </c>
      <c r="H96" s="284">
        <v>44.14</v>
      </c>
      <c r="I96" s="284">
        <v>37.5</v>
      </c>
    </row>
    <row r="97" spans="1:9" x14ac:dyDescent="0.25">
      <c r="A97" s="283" t="s">
        <v>290</v>
      </c>
      <c r="B97" s="283" t="s">
        <v>301</v>
      </c>
      <c r="C97" s="283" t="s">
        <v>299</v>
      </c>
      <c r="D97" s="284">
        <v>0</v>
      </c>
      <c r="E97" s="284">
        <v>24.44</v>
      </c>
      <c r="F97" s="284">
        <v>69.23</v>
      </c>
      <c r="G97" s="284">
        <v>61.22</v>
      </c>
      <c r="H97" s="284">
        <v>43.24</v>
      </c>
      <c r="I97" s="284">
        <v>64.41</v>
      </c>
    </row>
    <row r="98" spans="1:9" x14ac:dyDescent="0.25">
      <c r="A98" s="283" t="s">
        <v>290</v>
      </c>
      <c r="B98" s="283" t="s">
        <v>301</v>
      </c>
      <c r="C98" s="283" t="s">
        <v>300</v>
      </c>
      <c r="D98" s="284">
        <v>0</v>
      </c>
      <c r="E98" s="284">
        <v>0</v>
      </c>
      <c r="F98" s="284">
        <v>0</v>
      </c>
      <c r="G98" s="284">
        <v>0</v>
      </c>
      <c r="H98" s="284">
        <v>28</v>
      </c>
      <c r="I98" s="284">
        <v>32.43</v>
      </c>
    </row>
    <row r="99" spans="1:9" x14ac:dyDescent="0.25">
      <c r="A99" s="283" t="s">
        <v>290</v>
      </c>
      <c r="B99" s="283" t="s">
        <v>301</v>
      </c>
      <c r="C99" s="283" t="s">
        <v>300</v>
      </c>
      <c r="D99" s="284">
        <v>0</v>
      </c>
      <c r="E99" s="284">
        <v>0</v>
      </c>
      <c r="F99" s="284">
        <v>5.5</v>
      </c>
      <c r="G99" s="284">
        <v>57.75</v>
      </c>
      <c r="H99" s="284">
        <v>60.17</v>
      </c>
      <c r="I99" s="284">
        <v>66.38</v>
      </c>
    </row>
    <row r="100" spans="1:9" x14ac:dyDescent="0.25">
      <c r="A100" s="283" t="s">
        <v>290</v>
      </c>
      <c r="B100" s="283" t="s">
        <v>302</v>
      </c>
      <c r="C100" s="283" t="s">
        <v>299</v>
      </c>
      <c r="D100" s="284">
        <v>0</v>
      </c>
      <c r="E100" s="284">
        <v>80.89</v>
      </c>
      <c r="F100" s="284">
        <v>82.54</v>
      </c>
      <c r="G100" s="284">
        <v>83.87</v>
      </c>
      <c r="H100" s="284">
        <v>92.53</v>
      </c>
      <c r="I100" s="284">
        <v>92.59</v>
      </c>
    </row>
    <row r="101" spans="1:9" x14ac:dyDescent="0.25">
      <c r="A101" s="283" t="s">
        <v>290</v>
      </c>
      <c r="B101" s="283" t="s">
        <v>302</v>
      </c>
      <c r="C101" s="283" t="s">
        <v>299</v>
      </c>
      <c r="D101" s="284">
        <v>0</v>
      </c>
      <c r="E101" s="284">
        <v>68.75</v>
      </c>
      <c r="F101" s="284">
        <v>80.489999999999995</v>
      </c>
      <c r="G101" s="284">
        <v>77.27</v>
      </c>
      <c r="H101" s="284">
        <v>73.91</v>
      </c>
      <c r="I101" s="284">
        <v>85.71</v>
      </c>
    </row>
    <row r="102" spans="1:9" x14ac:dyDescent="0.25">
      <c r="A102" s="283" t="s">
        <v>290</v>
      </c>
      <c r="B102" s="283" t="s">
        <v>302</v>
      </c>
      <c r="C102" s="283" t="s">
        <v>299</v>
      </c>
      <c r="D102" s="284">
        <v>0</v>
      </c>
      <c r="E102" s="284">
        <v>73.58</v>
      </c>
      <c r="F102" s="284">
        <v>95.12</v>
      </c>
      <c r="G102" s="284">
        <v>87.5</v>
      </c>
      <c r="H102" s="284">
        <v>97.3</v>
      </c>
      <c r="I102" s="284">
        <v>92.31</v>
      </c>
    </row>
    <row r="103" spans="1:9" x14ac:dyDescent="0.25">
      <c r="A103" s="283" t="s">
        <v>290</v>
      </c>
      <c r="B103" s="283" t="s">
        <v>302</v>
      </c>
      <c r="C103" s="283" t="s">
        <v>299</v>
      </c>
      <c r="D103" s="284">
        <v>0</v>
      </c>
      <c r="E103" s="284">
        <v>88.89</v>
      </c>
      <c r="F103" s="284">
        <v>90.36</v>
      </c>
      <c r="G103" s="284">
        <v>95.24</v>
      </c>
      <c r="H103" s="284">
        <v>95.65</v>
      </c>
      <c r="I103" s="284">
        <v>89.58</v>
      </c>
    </row>
    <row r="104" spans="1:9" x14ac:dyDescent="0.25">
      <c r="A104" s="283" t="s">
        <v>290</v>
      </c>
      <c r="B104" s="283" t="s">
        <v>302</v>
      </c>
      <c r="C104" s="283" t="s">
        <v>300</v>
      </c>
      <c r="D104" s="284">
        <v>0</v>
      </c>
      <c r="E104" s="284">
        <v>0</v>
      </c>
      <c r="F104" s="284">
        <v>0</v>
      </c>
      <c r="G104" s="284">
        <v>0</v>
      </c>
      <c r="H104" s="284">
        <v>100</v>
      </c>
      <c r="I104" s="284">
        <v>53.85</v>
      </c>
    </row>
    <row r="105" spans="1:9" x14ac:dyDescent="0.25">
      <c r="A105" s="283" t="s">
        <v>290</v>
      </c>
      <c r="B105" s="283" t="s">
        <v>302</v>
      </c>
      <c r="C105" s="283" t="s">
        <v>300</v>
      </c>
      <c r="D105" s="284">
        <v>0</v>
      </c>
      <c r="E105" s="284">
        <v>0</v>
      </c>
      <c r="F105" s="284">
        <v>53.33</v>
      </c>
      <c r="G105" s="284">
        <v>71.430000000000007</v>
      </c>
      <c r="H105" s="284">
        <v>71.430000000000007</v>
      </c>
      <c r="I105" s="284">
        <v>94.12</v>
      </c>
    </row>
    <row r="106" spans="1:9" x14ac:dyDescent="0.25">
      <c r="A106" s="283" t="s">
        <v>290</v>
      </c>
      <c r="B106" s="283" t="s">
        <v>302</v>
      </c>
      <c r="C106" s="283" t="s">
        <v>300</v>
      </c>
      <c r="D106" s="284">
        <v>0</v>
      </c>
      <c r="E106" s="284">
        <v>16</v>
      </c>
      <c r="F106" s="284">
        <v>60.71</v>
      </c>
      <c r="G106" s="284">
        <v>73.47</v>
      </c>
      <c r="H106" s="284">
        <v>81.58</v>
      </c>
      <c r="I106" s="284">
        <v>0</v>
      </c>
    </row>
    <row r="107" spans="1:9" x14ac:dyDescent="0.25">
      <c r="A107" s="283" t="s">
        <v>290</v>
      </c>
      <c r="B107" s="283" t="s">
        <v>303</v>
      </c>
      <c r="C107" s="283" t="s">
        <v>299</v>
      </c>
      <c r="D107" s="284">
        <v>0</v>
      </c>
      <c r="E107" s="284">
        <v>0</v>
      </c>
      <c r="F107" s="284">
        <v>100</v>
      </c>
      <c r="G107" s="284">
        <v>83.33</v>
      </c>
      <c r="H107" s="284">
        <v>100</v>
      </c>
      <c r="I107" s="284">
        <v>81.819999999999993</v>
      </c>
    </row>
    <row r="108" spans="1:9" x14ac:dyDescent="0.25">
      <c r="A108" s="283" t="s">
        <v>290</v>
      </c>
      <c r="B108" s="283" t="s">
        <v>303</v>
      </c>
      <c r="C108" s="283" t="s">
        <v>299</v>
      </c>
      <c r="D108" s="284">
        <v>0</v>
      </c>
      <c r="E108" s="284">
        <v>0</v>
      </c>
      <c r="F108" s="284">
        <v>100</v>
      </c>
      <c r="G108" s="284">
        <v>50</v>
      </c>
      <c r="H108" s="284">
        <v>100</v>
      </c>
      <c r="I108" s="284">
        <v>0</v>
      </c>
    </row>
    <row r="109" spans="1:9" x14ac:dyDescent="0.25">
      <c r="A109" s="283" t="s">
        <v>290</v>
      </c>
      <c r="B109" s="283" t="s">
        <v>303</v>
      </c>
      <c r="C109" s="283" t="s">
        <v>299</v>
      </c>
      <c r="D109" s="284">
        <v>0</v>
      </c>
      <c r="E109" s="284">
        <v>0</v>
      </c>
      <c r="F109" s="284">
        <v>0</v>
      </c>
      <c r="G109" s="284">
        <v>0</v>
      </c>
      <c r="H109" s="284">
        <v>0</v>
      </c>
      <c r="I109" s="284">
        <v>0</v>
      </c>
    </row>
    <row r="110" spans="1:9" x14ac:dyDescent="0.25">
      <c r="A110" s="283" t="s">
        <v>290</v>
      </c>
      <c r="B110" s="283" t="s">
        <v>303</v>
      </c>
      <c r="C110" s="283" t="s">
        <v>299</v>
      </c>
      <c r="D110" s="284">
        <v>0</v>
      </c>
      <c r="E110" s="284">
        <v>0</v>
      </c>
      <c r="F110" s="284">
        <v>100</v>
      </c>
      <c r="G110" s="284">
        <v>0</v>
      </c>
      <c r="H110" s="284">
        <v>100</v>
      </c>
      <c r="I110" s="284">
        <v>100</v>
      </c>
    </row>
    <row r="111" spans="1:9" x14ac:dyDescent="0.25">
      <c r="A111" s="283" t="s">
        <v>290</v>
      </c>
      <c r="B111" s="283" t="s">
        <v>303</v>
      </c>
      <c r="C111" s="283" t="s">
        <v>300</v>
      </c>
      <c r="D111" s="284">
        <v>0</v>
      </c>
      <c r="E111" s="284">
        <v>0</v>
      </c>
      <c r="F111" s="284">
        <v>0</v>
      </c>
      <c r="G111" s="284">
        <v>75</v>
      </c>
      <c r="H111" s="284">
        <v>50</v>
      </c>
      <c r="I111" s="284">
        <v>0</v>
      </c>
    </row>
    <row r="112" spans="1:9" x14ac:dyDescent="0.25">
      <c r="A112" s="283" t="s">
        <v>290</v>
      </c>
      <c r="B112" s="283" t="s">
        <v>303</v>
      </c>
      <c r="C112" s="283" t="s">
        <v>300</v>
      </c>
      <c r="D112" s="284">
        <v>0</v>
      </c>
      <c r="E112" s="284">
        <v>0</v>
      </c>
      <c r="F112" s="284">
        <v>0</v>
      </c>
      <c r="G112" s="284">
        <v>50</v>
      </c>
      <c r="H112" s="284">
        <v>75</v>
      </c>
      <c r="I112" s="284">
        <v>66.67</v>
      </c>
    </row>
    <row r="113" spans="1:9" x14ac:dyDescent="0.25">
      <c r="A113" s="283" t="s">
        <v>290</v>
      </c>
      <c r="B113" s="283" t="s">
        <v>303</v>
      </c>
      <c r="C113" s="283" t="s">
        <v>300</v>
      </c>
      <c r="D113" s="284">
        <v>0</v>
      </c>
      <c r="E113" s="284">
        <v>0</v>
      </c>
      <c r="F113" s="284">
        <v>0</v>
      </c>
      <c r="G113" s="284">
        <v>0</v>
      </c>
      <c r="H113" s="284">
        <v>0</v>
      </c>
      <c r="I113" s="284">
        <v>0</v>
      </c>
    </row>
    <row r="114" spans="1:9" x14ac:dyDescent="0.25">
      <c r="A114" s="283" t="s">
        <v>290</v>
      </c>
      <c r="B114" s="283" t="s">
        <v>303</v>
      </c>
      <c r="C114" s="283" t="s">
        <v>300</v>
      </c>
      <c r="D114" s="284">
        <v>0</v>
      </c>
      <c r="E114" s="284">
        <v>0</v>
      </c>
      <c r="F114" s="284">
        <v>0</v>
      </c>
      <c r="G114" s="284">
        <v>0</v>
      </c>
      <c r="H114" s="284">
        <v>0</v>
      </c>
      <c r="I114" s="284">
        <v>100</v>
      </c>
    </row>
    <row r="115" spans="1:9" x14ac:dyDescent="0.25">
      <c r="A115" s="283" t="s">
        <v>297</v>
      </c>
      <c r="B115" s="283" t="s">
        <v>301</v>
      </c>
      <c r="C115" s="283" t="s">
        <v>299</v>
      </c>
      <c r="D115" s="284">
        <v>0</v>
      </c>
      <c r="E115" s="284">
        <v>0</v>
      </c>
      <c r="F115" s="284">
        <v>15.38</v>
      </c>
      <c r="G115" s="284">
        <v>45.45</v>
      </c>
      <c r="H115" s="284">
        <v>41.38</v>
      </c>
      <c r="I115" s="284">
        <v>50</v>
      </c>
    </row>
    <row r="116" spans="1:9" x14ac:dyDescent="0.25">
      <c r="A116" s="283" t="s">
        <v>297</v>
      </c>
      <c r="B116" s="283" t="s">
        <v>302</v>
      </c>
      <c r="C116" s="283" t="s">
        <v>299</v>
      </c>
      <c r="D116" s="284">
        <v>0</v>
      </c>
      <c r="E116" s="284">
        <v>77.78</v>
      </c>
      <c r="F116" s="284">
        <v>85.71</v>
      </c>
      <c r="G116" s="284">
        <v>76.47</v>
      </c>
      <c r="H116" s="284">
        <v>90</v>
      </c>
      <c r="I116" s="284">
        <v>78.95</v>
      </c>
    </row>
    <row r="117" spans="1:9" x14ac:dyDescent="0.25">
      <c r="A117" s="283" t="s">
        <v>297</v>
      </c>
      <c r="B117" s="283" t="s">
        <v>303</v>
      </c>
      <c r="C117" s="283" t="s">
        <v>299</v>
      </c>
      <c r="D117" s="284">
        <v>0</v>
      </c>
      <c r="E117" s="284">
        <v>0</v>
      </c>
      <c r="F117" s="284">
        <v>100</v>
      </c>
      <c r="G117" s="284">
        <v>0</v>
      </c>
      <c r="H117" s="284">
        <v>100</v>
      </c>
      <c r="I117" s="284">
        <v>100</v>
      </c>
    </row>
    <row r="118" spans="1:9" x14ac:dyDescent="0.25">
      <c r="A118" s="283" t="s">
        <v>297</v>
      </c>
      <c r="B118" s="283" t="s">
        <v>303</v>
      </c>
      <c r="C118" s="283" t="s">
        <v>300</v>
      </c>
      <c r="D118" s="284">
        <v>0</v>
      </c>
      <c r="E118" s="284">
        <v>0</v>
      </c>
      <c r="F118" s="284">
        <v>0</v>
      </c>
      <c r="G118" s="284">
        <v>100</v>
      </c>
      <c r="H118" s="284">
        <v>0</v>
      </c>
      <c r="I118" s="284">
        <v>100</v>
      </c>
    </row>
    <row r="119" spans="1:9" x14ac:dyDescent="0.25">
      <c r="A119" s="283" t="s">
        <v>291</v>
      </c>
      <c r="B119" s="283" t="s">
        <v>301</v>
      </c>
      <c r="C119" s="283" t="s">
        <v>299</v>
      </c>
      <c r="D119" s="284">
        <v>0</v>
      </c>
      <c r="E119" s="284">
        <v>0</v>
      </c>
      <c r="F119" s="284">
        <v>57.89</v>
      </c>
      <c r="G119" s="284">
        <v>18.18</v>
      </c>
      <c r="H119" s="284">
        <v>22.22</v>
      </c>
      <c r="I119" s="284">
        <v>0</v>
      </c>
    </row>
    <row r="120" spans="1:9" x14ac:dyDescent="0.25">
      <c r="A120" s="283" t="s">
        <v>291</v>
      </c>
      <c r="B120" s="283" t="s">
        <v>301</v>
      </c>
      <c r="C120" s="283" t="s">
        <v>299</v>
      </c>
      <c r="D120" s="284">
        <v>1.96</v>
      </c>
      <c r="E120" s="284">
        <v>2.2000000000000002</v>
      </c>
      <c r="F120" s="284">
        <v>52.7</v>
      </c>
      <c r="G120" s="284">
        <v>56.34</v>
      </c>
      <c r="H120" s="284">
        <v>48.15</v>
      </c>
      <c r="I120" s="284">
        <v>52.99</v>
      </c>
    </row>
    <row r="121" spans="1:9" x14ac:dyDescent="0.25">
      <c r="A121" s="283" t="s">
        <v>291</v>
      </c>
      <c r="B121" s="283" t="s">
        <v>301</v>
      </c>
      <c r="C121" s="283" t="s">
        <v>300</v>
      </c>
      <c r="D121" s="284">
        <v>0</v>
      </c>
      <c r="E121" s="284">
        <v>0</v>
      </c>
      <c r="F121" s="284">
        <v>0</v>
      </c>
      <c r="G121" s="284">
        <v>68.180000000000007</v>
      </c>
      <c r="H121" s="284">
        <v>68.569999999999993</v>
      </c>
      <c r="I121" s="284">
        <v>77.5</v>
      </c>
    </row>
    <row r="122" spans="1:9" x14ac:dyDescent="0.25">
      <c r="A122" s="283" t="s">
        <v>291</v>
      </c>
      <c r="B122" s="283" t="s">
        <v>302</v>
      </c>
      <c r="C122" s="283" t="s">
        <v>299</v>
      </c>
      <c r="D122" s="284">
        <v>0</v>
      </c>
      <c r="E122" s="284">
        <v>75.61</v>
      </c>
      <c r="F122" s="284">
        <v>81.13</v>
      </c>
      <c r="G122" s="284">
        <v>89.8</v>
      </c>
      <c r="H122" s="284">
        <v>95.74</v>
      </c>
      <c r="I122" s="284">
        <v>88.73</v>
      </c>
    </row>
    <row r="123" spans="1:9" x14ac:dyDescent="0.25">
      <c r="A123" s="283" t="s">
        <v>291</v>
      </c>
      <c r="B123" s="283" t="s">
        <v>302</v>
      </c>
      <c r="C123" s="283" t="s">
        <v>299</v>
      </c>
      <c r="D123" s="284">
        <v>0</v>
      </c>
      <c r="E123" s="284">
        <v>0</v>
      </c>
      <c r="F123" s="284">
        <v>0</v>
      </c>
      <c r="G123" s="284">
        <v>50</v>
      </c>
      <c r="H123" s="284">
        <v>40</v>
      </c>
      <c r="I123" s="284">
        <v>0</v>
      </c>
    </row>
    <row r="124" spans="1:9" x14ac:dyDescent="0.25">
      <c r="A124" s="283" t="s">
        <v>291</v>
      </c>
      <c r="B124" s="283" t="s">
        <v>302</v>
      </c>
      <c r="C124" s="283" t="s">
        <v>300</v>
      </c>
      <c r="D124" s="284">
        <v>0</v>
      </c>
      <c r="E124" s="284">
        <v>0</v>
      </c>
      <c r="F124" s="284">
        <v>72.73</v>
      </c>
      <c r="G124" s="284">
        <v>80.56</v>
      </c>
      <c r="H124" s="284">
        <v>75</v>
      </c>
      <c r="I124" s="284">
        <v>77.5</v>
      </c>
    </row>
    <row r="125" spans="1:9" x14ac:dyDescent="0.25">
      <c r="A125" s="283" t="s">
        <v>291</v>
      </c>
      <c r="B125" s="283" t="s">
        <v>303</v>
      </c>
      <c r="C125" s="283" t="s">
        <v>299</v>
      </c>
      <c r="D125" s="284">
        <v>0</v>
      </c>
      <c r="E125" s="284">
        <v>0</v>
      </c>
      <c r="F125" s="284">
        <v>50</v>
      </c>
      <c r="G125" s="284">
        <v>50</v>
      </c>
      <c r="H125" s="284">
        <v>75</v>
      </c>
      <c r="I125" s="284">
        <v>100</v>
      </c>
    </row>
    <row r="126" spans="1:9" x14ac:dyDescent="0.25">
      <c r="A126" s="283" t="s">
        <v>291</v>
      </c>
      <c r="B126" s="283" t="s">
        <v>303</v>
      </c>
      <c r="C126" s="283" t="s">
        <v>300</v>
      </c>
      <c r="D126" s="284">
        <v>0</v>
      </c>
      <c r="E126" s="284">
        <v>0</v>
      </c>
      <c r="F126" s="284">
        <v>0</v>
      </c>
      <c r="G126" s="284">
        <v>0</v>
      </c>
      <c r="H126" s="284">
        <v>0</v>
      </c>
      <c r="I126" s="284">
        <v>0</v>
      </c>
    </row>
    <row r="127" spans="1:9" x14ac:dyDescent="0.25">
      <c r="A127" s="283" t="s">
        <v>305</v>
      </c>
      <c r="B127" s="283" t="s">
        <v>301</v>
      </c>
      <c r="C127" s="283" t="s">
        <v>299</v>
      </c>
      <c r="D127" s="284">
        <v>0</v>
      </c>
      <c r="E127" s="284">
        <v>0</v>
      </c>
      <c r="F127" s="284">
        <v>22.22</v>
      </c>
      <c r="G127" s="284">
        <v>64.290000000000006</v>
      </c>
      <c r="H127" s="284">
        <v>60</v>
      </c>
      <c r="I127" s="284">
        <v>52.94</v>
      </c>
    </row>
    <row r="128" spans="1:9" x14ac:dyDescent="0.25">
      <c r="A128" s="283" t="s">
        <v>305</v>
      </c>
      <c r="B128" s="283" t="s">
        <v>301</v>
      </c>
      <c r="C128" s="283" t="s">
        <v>300</v>
      </c>
      <c r="D128" s="284">
        <v>0</v>
      </c>
      <c r="E128" s="284">
        <v>0</v>
      </c>
      <c r="F128" s="284">
        <v>0</v>
      </c>
      <c r="G128" s="284">
        <v>83.33</v>
      </c>
      <c r="H128" s="284">
        <v>60</v>
      </c>
      <c r="I128" s="284">
        <v>0</v>
      </c>
    </row>
    <row r="129" spans="1:9" x14ac:dyDescent="0.25">
      <c r="A129" s="283" t="s">
        <v>305</v>
      </c>
      <c r="B129" s="283" t="s">
        <v>302</v>
      </c>
      <c r="C129" s="283" t="s">
        <v>299</v>
      </c>
      <c r="D129" s="284">
        <v>0</v>
      </c>
      <c r="E129" s="284">
        <v>80</v>
      </c>
      <c r="F129" s="284">
        <v>100</v>
      </c>
      <c r="G129" s="284">
        <v>87.5</v>
      </c>
      <c r="H129" s="284">
        <v>91.67</v>
      </c>
      <c r="I129" s="284">
        <v>95.24</v>
      </c>
    </row>
    <row r="130" spans="1:9" x14ac:dyDescent="0.25">
      <c r="A130" s="283" t="s">
        <v>305</v>
      </c>
      <c r="B130" s="283" t="s">
        <v>302</v>
      </c>
      <c r="C130" s="283" t="s">
        <v>300</v>
      </c>
      <c r="D130" s="284">
        <v>0</v>
      </c>
      <c r="E130" s="284">
        <v>0</v>
      </c>
      <c r="F130" s="284">
        <v>0</v>
      </c>
      <c r="G130" s="284">
        <v>0</v>
      </c>
      <c r="H130" s="284">
        <v>0</v>
      </c>
      <c r="I130" s="284">
        <v>0</v>
      </c>
    </row>
    <row r="131" spans="1:9" x14ac:dyDescent="0.25">
      <c r="A131" s="283" t="s">
        <v>306</v>
      </c>
      <c r="B131" s="283" t="s">
        <v>298</v>
      </c>
      <c r="C131" s="283" t="s">
        <v>299</v>
      </c>
      <c r="D131" s="284">
        <v>0</v>
      </c>
      <c r="E131" s="284">
        <v>0</v>
      </c>
      <c r="F131" s="284">
        <v>47.06</v>
      </c>
      <c r="G131" s="284">
        <v>53.49</v>
      </c>
      <c r="H131" s="284">
        <v>70.37</v>
      </c>
      <c r="I131" s="284">
        <v>50.7</v>
      </c>
    </row>
    <row r="132" spans="1:9" x14ac:dyDescent="0.25">
      <c r="A132" s="283" t="s">
        <v>306</v>
      </c>
      <c r="B132" s="283" t="s">
        <v>298</v>
      </c>
      <c r="C132" s="283" t="s">
        <v>300</v>
      </c>
      <c r="D132" s="284">
        <v>0</v>
      </c>
      <c r="E132" s="284">
        <v>0</v>
      </c>
      <c r="F132" s="284">
        <v>0</v>
      </c>
      <c r="G132" s="284">
        <v>0</v>
      </c>
      <c r="H132" s="284">
        <v>64.290000000000006</v>
      </c>
      <c r="I132" s="284">
        <v>0</v>
      </c>
    </row>
    <row r="133" spans="1:9" x14ac:dyDescent="0.25">
      <c r="A133" s="283" t="s">
        <v>306</v>
      </c>
      <c r="B133" s="283" t="s">
        <v>301</v>
      </c>
      <c r="C133" s="283" t="s">
        <v>299</v>
      </c>
      <c r="D133" s="284">
        <v>0</v>
      </c>
      <c r="E133" s="284">
        <v>0</v>
      </c>
      <c r="F133" s="284">
        <v>0</v>
      </c>
      <c r="G133" s="284">
        <v>0</v>
      </c>
      <c r="H133" s="284">
        <v>0</v>
      </c>
      <c r="I133" s="284">
        <v>0</v>
      </c>
    </row>
    <row r="134" spans="1:9" x14ac:dyDescent="0.25">
      <c r="A134" s="283" t="s">
        <v>306</v>
      </c>
      <c r="B134" s="283" t="s">
        <v>301</v>
      </c>
      <c r="C134" s="283" t="s">
        <v>300</v>
      </c>
      <c r="D134" s="284">
        <v>0</v>
      </c>
      <c r="E134" s="284">
        <v>0</v>
      </c>
      <c r="F134" s="284">
        <v>0</v>
      </c>
      <c r="G134" s="284">
        <v>0</v>
      </c>
      <c r="H134" s="284">
        <v>0</v>
      </c>
      <c r="I134" s="284">
        <v>95.83</v>
      </c>
    </row>
  </sheetData>
  <mergeCells count="2">
    <mergeCell ref="C2:I2"/>
    <mergeCell ref="A1:I1"/>
  </mergeCells>
  <pageMargins left="0.7" right="0.7" top="0.75" bottom="0.75" header="0.3" footer="0.3"/>
  <pageSetup paperSize="9" scale="7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view="pageBreakPreview" zoomScaleNormal="100" zoomScaleSheetLayoutView="100" workbookViewId="0">
      <selection activeCell="P18" sqref="P18"/>
    </sheetView>
  </sheetViews>
  <sheetFormatPr defaultRowHeight="15.75" x14ac:dyDescent="0.25"/>
  <cols>
    <col min="1" max="1" width="16.375" customWidth="1"/>
    <col min="2" max="2" width="12.375" customWidth="1"/>
    <col min="3" max="3" width="9.75" customWidth="1"/>
    <col min="4" max="4" width="12.625" customWidth="1"/>
    <col min="5" max="5" width="9.125" customWidth="1"/>
    <col min="6" max="7" width="12.625" customWidth="1"/>
    <col min="8" max="8" width="10.25" customWidth="1"/>
    <col min="9" max="9" width="12.625" customWidth="1"/>
    <col min="10" max="10" width="10.25" customWidth="1"/>
    <col min="11" max="11" width="12.625" customWidth="1"/>
  </cols>
  <sheetData>
    <row r="1" spans="1:11" s="4" customFormat="1" ht="37.5" customHeight="1" x14ac:dyDescent="0.25">
      <c r="A1" s="693" t="s">
        <v>110</v>
      </c>
      <c r="B1" s="693"/>
      <c r="C1" s="693"/>
      <c r="D1" s="693"/>
      <c r="E1" s="693"/>
      <c r="F1" s="693"/>
      <c r="G1" s="693"/>
      <c r="H1" s="693"/>
      <c r="I1" s="693"/>
      <c r="J1" s="693"/>
      <c r="K1" s="693"/>
    </row>
    <row r="2" spans="1:11" s="4" customFormat="1" ht="16.5" thickBot="1" x14ac:dyDescent="0.3">
      <c r="A2" s="39" t="s">
        <v>111</v>
      </c>
      <c r="B2" s="39"/>
    </row>
    <row r="3" spans="1:11" s="4" customFormat="1" ht="30.75" customHeight="1" x14ac:dyDescent="0.25">
      <c r="A3" s="701" t="s">
        <v>112</v>
      </c>
      <c r="B3" s="703" t="s">
        <v>113</v>
      </c>
      <c r="C3" s="597" t="s">
        <v>56</v>
      </c>
      <c r="D3" s="597" t="s">
        <v>114</v>
      </c>
      <c r="E3" s="613"/>
      <c r="F3" s="700"/>
      <c r="G3" s="703" t="s">
        <v>115</v>
      </c>
      <c r="H3" s="597" t="s">
        <v>56</v>
      </c>
      <c r="I3" s="597" t="s">
        <v>116</v>
      </c>
      <c r="J3" s="613"/>
      <c r="K3" s="700"/>
    </row>
    <row r="4" spans="1:11" s="4" customFormat="1" ht="32.25" thickBot="1" x14ac:dyDescent="0.3">
      <c r="A4" s="702"/>
      <c r="B4" s="617"/>
      <c r="C4" s="618"/>
      <c r="D4" s="468" t="s">
        <v>117</v>
      </c>
      <c r="E4" s="468" t="s">
        <v>118</v>
      </c>
      <c r="F4" s="79" t="s">
        <v>119</v>
      </c>
      <c r="G4" s="617"/>
      <c r="H4" s="618"/>
      <c r="I4" s="468" t="s">
        <v>117</v>
      </c>
      <c r="J4" s="468" t="s">
        <v>118</v>
      </c>
      <c r="K4" s="79" t="s">
        <v>119</v>
      </c>
    </row>
    <row r="5" spans="1:11" s="4" customFormat="1" x14ac:dyDescent="0.25">
      <c r="A5" s="221" t="s">
        <v>1793</v>
      </c>
      <c r="B5" s="148">
        <v>8</v>
      </c>
      <c r="C5" s="78">
        <v>5</v>
      </c>
      <c r="D5" s="78">
        <v>19.940000000000001</v>
      </c>
      <c r="E5" s="78">
        <v>6.03</v>
      </c>
      <c r="F5" s="149">
        <v>0</v>
      </c>
      <c r="G5" s="148">
        <v>0</v>
      </c>
      <c r="H5" s="78">
        <v>0</v>
      </c>
      <c r="I5" s="78">
        <v>0</v>
      </c>
      <c r="J5" s="78">
        <v>0</v>
      </c>
      <c r="K5" s="149">
        <v>0</v>
      </c>
    </row>
    <row r="6" spans="1:11" s="4" customFormat="1" x14ac:dyDescent="0.25">
      <c r="A6" s="221" t="s">
        <v>271</v>
      </c>
      <c r="B6" s="153">
        <v>0</v>
      </c>
      <c r="C6" s="152">
        <v>0</v>
      </c>
      <c r="D6" s="152">
        <v>0</v>
      </c>
      <c r="E6" s="152">
        <v>0</v>
      </c>
      <c r="F6" s="154">
        <v>0</v>
      </c>
      <c r="G6" s="153">
        <v>0</v>
      </c>
      <c r="H6" s="152">
        <v>0</v>
      </c>
      <c r="I6" s="152">
        <v>0</v>
      </c>
      <c r="J6" s="152">
        <v>0</v>
      </c>
      <c r="K6" s="154">
        <v>0</v>
      </c>
    </row>
    <row r="7" spans="1:11" s="4" customFormat="1" x14ac:dyDescent="0.25">
      <c r="A7" s="221" t="s">
        <v>273</v>
      </c>
      <c r="B7" s="153">
        <v>22</v>
      </c>
      <c r="C7" s="152">
        <v>18</v>
      </c>
      <c r="D7" s="152">
        <v>102.27</v>
      </c>
      <c r="E7" s="152">
        <v>0</v>
      </c>
      <c r="F7" s="154">
        <v>0</v>
      </c>
      <c r="G7" s="153">
        <v>2</v>
      </c>
      <c r="H7" s="152">
        <v>1</v>
      </c>
      <c r="I7" s="152">
        <v>7.13</v>
      </c>
      <c r="J7" s="152">
        <v>0</v>
      </c>
      <c r="K7" s="154">
        <v>0</v>
      </c>
    </row>
    <row r="8" spans="1:11" x14ac:dyDescent="0.25">
      <c r="A8" s="221" t="s">
        <v>269</v>
      </c>
      <c r="B8" s="150">
        <v>10</v>
      </c>
      <c r="C8" s="2">
        <v>10</v>
      </c>
      <c r="D8" s="2">
        <v>23.77</v>
      </c>
      <c r="E8" s="2">
        <v>0</v>
      </c>
      <c r="F8" s="151">
        <v>0</v>
      </c>
      <c r="G8" s="150">
        <v>0</v>
      </c>
      <c r="H8" s="2">
        <v>0</v>
      </c>
      <c r="I8" s="2">
        <v>0</v>
      </c>
      <c r="J8" s="2">
        <v>0</v>
      </c>
      <c r="K8" s="151">
        <v>0</v>
      </c>
    </row>
    <row r="9" spans="1:11" ht="16.5" thickBot="1" x14ac:dyDescent="0.3">
      <c r="A9" s="221" t="s">
        <v>275</v>
      </c>
      <c r="B9" s="150">
        <v>10</v>
      </c>
      <c r="C9" s="2">
        <v>5</v>
      </c>
      <c r="D9" s="2">
        <v>38.97</v>
      </c>
      <c r="E9" s="2">
        <v>0</v>
      </c>
      <c r="F9" s="151">
        <v>0</v>
      </c>
      <c r="G9" s="150">
        <v>2</v>
      </c>
      <c r="H9" s="2">
        <v>2</v>
      </c>
      <c r="I9" s="2">
        <v>0</v>
      </c>
      <c r="J9" s="2">
        <v>0</v>
      </c>
      <c r="K9" s="151">
        <v>4.7699999999999996</v>
      </c>
    </row>
    <row r="10" spans="1:11" ht="16.5" thickBot="1" x14ac:dyDescent="0.3">
      <c r="A10" s="155" t="s">
        <v>54</v>
      </c>
      <c r="B10" s="159">
        <f t="shared" ref="B10:K10" si="0">SUM(B5:B9)</f>
        <v>50</v>
      </c>
      <c r="C10" s="157">
        <f t="shared" si="0"/>
        <v>38</v>
      </c>
      <c r="D10" s="157">
        <f t="shared" si="0"/>
        <v>184.95</v>
      </c>
      <c r="E10" s="157">
        <f t="shared" si="0"/>
        <v>6.03</v>
      </c>
      <c r="F10" s="158">
        <f t="shared" si="0"/>
        <v>0</v>
      </c>
      <c r="G10" s="159">
        <f t="shared" si="0"/>
        <v>4</v>
      </c>
      <c r="H10" s="157">
        <f t="shared" si="0"/>
        <v>3</v>
      </c>
      <c r="I10" s="157">
        <f t="shared" si="0"/>
        <v>7.13</v>
      </c>
      <c r="J10" s="157">
        <f t="shared" si="0"/>
        <v>0</v>
      </c>
      <c r="K10" s="158">
        <f t="shared" si="0"/>
        <v>4.7699999999999996</v>
      </c>
    </row>
    <row r="12" spans="1:11" ht="16.5" thickBot="1" x14ac:dyDescent="0.3">
      <c r="A12" s="39" t="s">
        <v>120</v>
      </c>
      <c r="B12" s="6"/>
      <c r="C12" s="6"/>
      <c r="D12" s="6"/>
      <c r="E12" s="6"/>
      <c r="F12" s="6"/>
      <c r="G12" s="6"/>
      <c r="H12" s="6"/>
      <c r="I12" s="6"/>
      <c r="J12" s="6"/>
      <c r="K12" s="6"/>
    </row>
    <row r="13" spans="1:11" ht="33.75" customHeight="1" x14ac:dyDescent="0.25">
      <c r="A13" s="694" t="s">
        <v>112</v>
      </c>
      <c r="B13" s="691" t="s">
        <v>113</v>
      </c>
      <c r="C13" s="682" t="s">
        <v>56</v>
      </c>
      <c r="D13" s="697" t="s">
        <v>114</v>
      </c>
      <c r="E13" s="698"/>
      <c r="F13" s="699"/>
      <c r="G13" s="691" t="s">
        <v>115</v>
      </c>
      <c r="H13" s="682" t="s">
        <v>56</v>
      </c>
      <c r="I13" s="697" t="s">
        <v>116</v>
      </c>
      <c r="J13" s="698"/>
      <c r="K13" s="699"/>
    </row>
    <row r="14" spans="1:11" ht="32.25" thickBot="1" x14ac:dyDescent="0.3">
      <c r="A14" s="695"/>
      <c r="B14" s="692"/>
      <c r="C14" s="696"/>
      <c r="D14" s="468" t="s">
        <v>117</v>
      </c>
      <c r="E14" s="468" t="s">
        <v>118</v>
      </c>
      <c r="F14" s="79" t="s">
        <v>119</v>
      </c>
      <c r="G14" s="692"/>
      <c r="H14" s="696"/>
      <c r="I14" s="468" t="s">
        <v>117</v>
      </c>
      <c r="J14" s="468" t="s">
        <v>118</v>
      </c>
      <c r="K14" s="79" t="s">
        <v>119</v>
      </c>
    </row>
    <row r="15" spans="1:11" x14ac:dyDescent="0.25">
      <c r="A15" s="221" t="s">
        <v>1793</v>
      </c>
      <c r="B15" s="474">
        <v>25</v>
      </c>
      <c r="C15" s="308">
        <v>13</v>
      </c>
      <c r="D15" s="308">
        <v>90.97</v>
      </c>
      <c r="E15" s="308">
        <v>0</v>
      </c>
      <c r="F15" s="473">
        <v>1.57</v>
      </c>
      <c r="G15" s="474">
        <v>11</v>
      </c>
      <c r="H15" s="308">
        <v>4</v>
      </c>
      <c r="I15" s="308">
        <v>31.37</v>
      </c>
      <c r="J15" s="308">
        <v>0</v>
      </c>
      <c r="K15" s="473">
        <v>3.2</v>
      </c>
    </row>
    <row r="16" spans="1:11" x14ac:dyDescent="0.25">
      <c r="A16" s="221" t="s">
        <v>271</v>
      </c>
      <c r="B16" s="472">
        <v>53</v>
      </c>
      <c r="C16" s="306">
        <v>45</v>
      </c>
      <c r="D16" s="306">
        <v>23.93</v>
      </c>
      <c r="E16" s="306">
        <v>0</v>
      </c>
      <c r="F16" s="471">
        <v>65.400000000000006</v>
      </c>
      <c r="G16" s="472">
        <v>11</v>
      </c>
      <c r="H16" s="306">
        <v>8</v>
      </c>
      <c r="I16" s="306">
        <v>50.73</v>
      </c>
      <c r="J16" s="306">
        <v>0</v>
      </c>
      <c r="K16" s="471">
        <v>0</v>
      </c>
    </row>
    <row r="17" spans="1:11" x14ac:dyDescent="0.25">
      <c r="A17" s="221" t="s">
        <v>273</v>
      </c>
      <c r="B17" s="472">
        <v>89</v>
      </c>
      <c r="C17" s="306">
        <v>68</v>
      </c>
      <c r="D17" s="306">
        <v>309.10000000000002</v>
      </c>
      <c r="E17" s="306">
        <v>0</v>
      </c>
      <c r="F17" s="471">
        <v>0</v>
      </c>
      <c r="G17" s="472">
        <v>17</v>
      </c>
      <c r="H17" s="306">
        <v>11</v>
      </c>
      <c r="I17" s="306">
        <v>69.33</v>
      </c>
      <c r="J17" s="306">
        <v>0</v>
      </c>
      <c r="K17" s="471">
        <v>0</v>
      </c>
    </row>
    <row r="18" spans="1:11" x14ac:dyDescent="0.25">
      <c r="A18" s="221" t="s">
        <v>269</v>
      </c>
      <c r="B18" s="470">
        <v>18</v>
      </c>
      <c r="C18" s="13">
        <v>18</v>
      </c>
      <c r="D18" s="13">
        <v>33.700000000000003</v>
      </c>
      <c r="E18" s="13">
        <v>0</v>
      </c>
      <c r="F18" s="469">
        <v>0</v>
      </c>
      <c r="G18" s="470">
        <v>0</v>
      </c>
      <c r="H18" s="13">
        <v>0</v>
      </c>
      <c r="I18" s="13">
        <v>0</v>
      </c>
      <c r="J18" s="13">
        <v>0</v>
      </c>
      <c r="K18" s="469">
        <v>0</v>
      </c>
    </row>
    <row r="19" spans="1:11" ht="16.5" thickBot="1" x14ac:dyDescent="0.3">
      <c r="A19" s="221" t="s">
        <v>275</v>
      </c>
      <c r="B19" s="470">
        <v>44</v>
      </c>
      <c r="C19" s="13">
        <v>35</v>
      </c>
      <c r="D19" s="13">
        <v>123.8</v>
      </c>
      <c r="E19" s="13">
        <v>0</v>
      </c>
      <c r="F19" s="469">
        <v>1.93</v>
      </c>
      <c r="G19" s="470">
        <v>38</v>
      </c>
      <c r="H19" s="13">
        <v>32</v>
      </c>
      <c r="I19" s="13">
        <v>181.07</v>
      </c>
      <c r="J19" s="13">
        <v>0</v>
      </c>
      <c r="K19" s="469">
        <v>4.2699999999999996</v>
      </c>
    </row>
    <row r="20" spans="1:11" ht="16.5" thickBot="1" x14ac:dyDescent="0.3">
      <c r="A20" s="155" t="s">
        <v>54</v>
      </c>
      <c r="B20" s="159">
        <f t="shared" ref="B20:K20" si="1">SUM(B15:B19)</f>
        <v>229</v>
      </c>
      <c r="C20" s="157">
        <f t="shared" si="1"/>
        <v>179</v>
      </c>
      <c r="D20" s="157">
        <f t="shared" si="1"/>
        <v>581.5</v>
      </c>
      <c r="E20" s="157">
        <f t="shared" si="1"/>
        <v>0</v>
      </c>
      <c r="F20" s="158">
        <f t="shared" si="1"/>
        <v>68.900000000000006</v>
      </c>
      <c r="G20" s="159">
        <f t="shared" si="1"/>
        <v>77</v>
      </c>
      <c r="H20" s="157">
        <f t="shared" si="1"/>
        <v>55</v>
      </c>
      <c r="I20" s="157">
        <f t="shared" si="1"/>
        <v>332.5</v>
      </c>
      <c r="J20" s="157">
        <f t="shared" si="1"/>
        <v>0</v>
      </c>
      <c r="K20" s="158">
        <f t="shared" si="1"/>
        <v>7.47</v>
      </c>
    </row>
    <row r="21" spans="1:11" ht="16.5" thickBot="1" x14ac:dyDescent="0.3">
      <c r="A21" s="6"/>
      <c r="B21" s="6"/>
      <c r="C21" s="6"/>
      <c r="D21" s="6"/>
      <c r="E21" s="6"/>
      <c r="F21" s="6"/>
      <c r="G21" s="6"/>
      <c r="H21" s="6"/>
      <c r="I21" s="6"/>
      <c r="J21" s="6"/>
      <c r="K21" s="6"/>
    </row>
    <row r="22" spans="1:11" x14ac:dyDescent="0.25">
      <c r="A22" s="164" t="s">
        <v>121</v>
      </c>
      <c r="B22" s="166">
        <f t="shared" ref="B22:K22" si="2">+B10-B20</f>
        <v>-179</v>
      </c>
      <c r="C22" s="160">
        <f t="shared" si="2"/>
        <v>-141</v>
      </c>
      <c r="D22" s="160">
        <f t="shared" si="2"/>
        <v>-396.55</v>
      </c>
      <c r="E22" s="160">
        <f t="shared" si="2"/>
        <v>6.03</v>
      </c>
      <c r="F22" s="161">
        <f t="shared" si="2"/>
        <v>-68.900000000000006</v>
      </c>
      <c r="G22" s="166">
        <f t="shared" si="2"/>
        <v>-73</v>
      </c>
      <c r="H22" s="160">
        <f t="shared" si="2"/>
        <v>-52</v>
      </c>
      <c r="I22" s="160">
        <f t="shared" si="2"/>
        <v>-325.37</v>
      </c>
      <c r="J22" s="160">
        <f t="shared" si="2"/>
        <v>0</v>
      </c>
      <c r="K22" s="161">
        <f t="shared" si="2"/>
        <v>-2.7</v>
      </c>
    </row>
    <row r="23" spans="1:11" ht="16.5" thickBot="1" x14ac:dyDescent="0.3">
      <c r="A23" s="165" t="s">
        <v>122</v>
      </c>
      <c r="B23" s="167">
        <f t="shared" ref="B23:K23" si="3">+IFERROR(B22/B20,0)*100</f>
        <v>-78.165938864628828</v>
      </c>
      <c r="C23" s="162">
        <f t="shared" si="3"/>
        <v>-78.770949720670387</v>
      </c>
      <c r="D23" s="162">
        <f t="shared" si="3"/>
        <v>-68.194325021496127</v>
      </c>
      <c r="E23" s="162">
        <f t="shared" si="3"/>
        <v>0</v>
      </c>
      <c r="F23" s="163">
        <f t="shared" si="3"/>
        <v>-100</v>
      </c>
      <c r="G23" s="167">
        <f t="shared" si="3"/>
        <v>-94.805194805194802</v>
      </c>
      <c r="H23" s="162">
        <f t="shared" si="3"/>
        <v>-94.545454545454547</v>
      </c>
      <c r="I23" s="162">
        <f t="shared" si="3"/>
        <v>-97.855639097744358</v>
      </c>
      <c r="J23" s="162">
        <f t="shared" si="3"/>
        <v>0</v>
      </c>
      <c r="K23" s="163">
        <f t="shared" si="3"/>
        <v>-36.144578313253021</v>
      </c>
    </row>
    <row r="24" spans="1:11" x14ac:dyDescent="0.25">
      <c r="J24" s="15"/>
      <c r="K24" s="15"/>
    </row>
  </sheetData>
  <mergeCells count="15">
    <mergeCell ref="G13:G14"/>
    <mergeCell ref="A1:K1"/>
    <mergeCell ref="A13:A14"/>
    <mergeCell ref="C13:C14"/>
    <mergeCell ref="D13:F13"/>
    <mergeCell ref="H13:H14"/>
    <mergeCell ref="I13:K13"/>
    <mergeCell ref="B13:B14"/>
    <mergeCell ref="I3:K3"/>
    <mergeCell ref="A3:A4"/>
    <mergeCell ref="H3:H4"/>
    <mergeCell ref="C3:C4"/>
    <mergeCell ref="D3:F3"/>
    <mergeCell ref="B3:B4"/>
    <mergeCell ref="G3:G4"/>
  </mergeCells>
  <pageMargins left="0.74803149606299213" right="0.35433070866141736" top="0.98425196850393704" bottom="0.98425196850393704" header="0.51181102362204722" footer="0.51181102362204722"/>
  <pageSetup paperSize="9" scale="96" fitToHeight="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view="pageBreakPreview" topLeftCell="B5" zoomScaleNormal="100" zoomScaleSheetLayoutView="100" workbookViewId="0">
      <selection activeCell="B21" sqref="B21:C21"/>
    </sheetView>
  </sheetViews>
  <sheetFormatPr defaultRowHeight="15.75" x14ac:dyDescent="0.25"/>
  <cols>
    <col min="1" max="1" width="3.875" bestFit="1" customWidth="1"/>
    <col min="2" max="2" width="38.625" customWidth="1"/>
    <col min="3" max="3" width="29" customWidth="1"/>
    <col min="4" max="5" width="11.875" customWidth="1"/>
    <col min="6" max="6" width="12.125" customWidth="1"/>
    <col min="7" max="8" width="10.625" customWidth="1"/>
  </cols>
  <sheetData>
    <row r="1" spans="1:10" ht="48" customHeight="1" thickBot="1" x14ac:dyDescent="0.3">
      <c r="A1" s="693" t="s">
        <v>123</v>
      </c>
      <c r="B1" s="693"/>
      <c r="C1" s="693"/>
      <c r="D1" s="693"/>
      <c r="E1" s="693"/>
      <c r="F1" s="693"/>
      <c r="G1" s="4"/>
      <c r="H1" s="4"/>
      <c r="I1" s="10"/>
      <c r="J1" s="10"/>
    </row>
    <row r="2" spans="1:10" ht="48" thickBot="1" x14ac:dyDescent="0.3">
      <c r="A2" s="81" t="s">
        <v>124</v>
      </c>
      <c r="B2" s="73" t="s">
        <v>125</v>
      </c>
      <c r="C2" s="73" t="s">
        <v>126</v>
      </c>
      <c r="D2" s="73" t="s">
        <v>127</v>
      </c>
      <c r="E2" s="73" t="s">
        <v>128</v>
      </c>
      <c r="F2" s="74" t="s">
        <v>129</v>
      </c>
      <c r="G2" s="18"/>
      <c r="H2" s="18"/>
    </row>
    <row r="3" spans="1:10" x14ac:dyDescent="0.25">
      <c r="A3" s="64">
        <v>1</v>
      </c>
      <c r="B3" s="64" t="s">
        <v>307</v>
      </c>
      <c r="C3" s="64" t="s">
        <v>308</v>
      </c>
      <c r="D3" s="295">
        <v>43969</v>
      </c>
      <c r="E3" s="295">
        <v>44279</v>
      </c>
      <c r="F3" s="80" t="s">
        <v>309</v>
      </c>
      <c r="G3" s="14"/>
      <c r="H3" s="14"/>
    </row>
    <row r="4" spans="1:10" x14ac:dyDescent="0.25">
      <c r="A4" s="64">
        <v>2</v>
      </c>
      <c r="B4" s="64" t="s">
        <v>310</v>
      </c>
      <c r="C4" s="64" t="s">
        <v>311</v>
      </c>
      <c r="D4" s="295">
        <v>44165</v>
      </c>
      <c r="E4" s="295">
        <v>44371</v>
      </c>
      <c r="F4" s="80" t="s">
        <v>309</v>
      </c>
      <c r="G4" s="14"/>
      <c r="H4" s="14"/>
    </row>
    <row r="5" spans="1:10" x14ac:dyDescent="0.25">
      <c r="A5" s="64">
        <v>3</v>
      </c>
      <c r="B5" s="64" t="s">
        <v>312</v>
      </c>
      <c r="C5" s="64" t="s">
        <v>313</v>
      </c>
      <c r="D5" s="295">
        <v>44258</v>
      </c>
      <c r="E5" s="295">
        <v>44504</v>
      </c>
      <c r="F5" s="80" t="s">
        <v>314</v>
      </c>
      <c r="G5" s="14"/>
      <c r="H5" s="14"/>
    </row>
    <row r="6" spans="1:10" x14ac:dyDescent="0.25">
      <c r="A6" s="64">
        <v>4</v>
      </c>
      <c r="B6" s="64" t="s">
        <v>315</v>
      </c>
      <c r="C6" s="64" t="s">
        <v>313</v>
      </c>
      <c r="D6" s="295">
        <v>44259</v>
      </c>
      <c r="E6" s="295">
        <v>44504</v>
      </c>
      <c r="F6" s="80" t="s">
        <v>309</v>
      </c>
      <c r="G6" s="14"/>
      <c r="H6" s="14"/>
    </row>
    <row r="7" spans="1:10" x14ac:dyDescent="0.25">
      <c r="A7" s="64">
        <v>5</v>
      </c>
      <c r="B7" s="2" t="s">
        <v>316</v>
      </c>
      <c r="C7" s="2" t="s">
        <v>317</v>
      </c>
      <c r="D7" s="296">
        <v>44270</v>
      </c>
      <c r="E7" s="296">
        <v>44504</v>
      </c>
      <c r="F7" s="12" t="s">
        <v>309</v>
      </c>
      <c r="G7" s="14"/>
      <c r="H7" s="14"/>
    </row>
    <row r="8" spans="1:10" x14ac:dyDescent="0.25">
      <c r="A8" s="2">
        <v>6</v>
      </c>
      <c r="B8" s="2" t="s">
        <v>318</v>
      </c>
      <c r="C8" s="2" t="s">
        <v>319</v>
      </c>
      <c r="D8" s="296">
        <v>44323</v>
      </c>
      <c r="E8" s="296">
        <v>44536</v>
      </c>
      <c r="F8" s="12" t="s">
        <v>309</v>
      </c>
      <c r="G8" s="14"/>
      <c r="H8" s="14"/>
    </row>
    <row r="9" spans="1:10" x14ac:dyDescent="0.25">
      <c r="A9" s="2">
        <v>7</v>
      </c>
      <c r="B9" s="2" t="s">
        <v>320</v>
      </c>
      <c r="C9" s="2" t="s">
        <v>321</v>
      </c>
      <c r="D9" s="296">
        <v>44347</v>
      </c>
      <c r="E9" s="296">
        <v>44536</v>
      </c>
      <c r="F9" s="12" t="s">
        <v>309</v>
      </c>
      <c r="G9" s="14"/>
      <c r="H9" s="14"/>
    </row>
    <row r="10" spans="1:10" ht="12.75" customHeight="1" thickBot="1" x14ac:dyDescent="0.3">
      <c r="A10" s="6"/>
      <c r="B10" s="6"/>
      <c r="C10" s="6"/>
      <c r="D10" s="6"/>
      <c r="E10" s="6"/>
      <c r="F10" s="14"/>
      <c r="G10" s="14"/>
      <c r="H10" s="14"/>
    </row>
    <row r="11" spans="1:10" ht="64.5" customHeight="1" thickBot="1" x14ac:dyDescent="0.3">
      <c r="B11" s="82" t="s">
        <v>130</v>
      </c>
      <c r="C11" s="67"/>
      <c r="D11" s="74" t="s">
        <v>131</v>
      </c>
      <c r="E11" s="6"/>
      <c r="F11" s="14"/>
      <c r="G11" s="14"/>
      <c r="H11" s="14"/>
    </row>
    <row r="12" spans="1:10" x14ac:dyDescent="0.25">
      <c r="B12" s="22" t="s">
        <v>132</v>
      </c>
      <c r="C12" s="23">
        <v>2</v>
      </c>
      <c r="D12" s="64">
        <v>0</v>
      </c>
      <c r="E12" s="6"/>
      <c r="F12" s="6"/>
      <c r="G12" s="6"/>
      <c r="H12" s="6"/>
    </row>
    <row r="13" spans="1:10" x14ac:dyDescent="0.25">
      <c r="B13" s="22" t="s">
        <v>133</v>
      </c>
      <c r="C13" s="24">
        <v>8</v>
      </c>
      <c r="D13" s="2">
        <v>1</v>
      </c>
      <c r="E13" s="6"/>
      <c r="F13" s="6"/>
      <c r="G13" s="6"/>
      <c r="H13" s="6"/>
    </row>
    <row r="14" spans="1:10" x14ac:dyDescent="0.25">
      <c r="B14" s="22" t="s">
        <v>134</v>
      </c>
      <c r="C14" s="24">
        <v>7</v>
      </c>
      <c r="D14" s="2">
        <v>1</v>
      </c>
      <c r="E14" s="6"/>
      <c r="F14" s="6"/>
      <c r="G14" s="6"/>
      <c r="H14" s="6"/>
    </row>
    <row r="15" spans="1:10" x14ac:dyDescent="0.25">
      <c r="B15" s="13" t="s">
        <v>135</v>
      </c>
      <c r="C15" s="24">
        <v>0</v>
      </c>
      <c r="D15" s="2"/>
      <c r="E15" s="6"/>
      <c r="F15" s="6"/>
      <c r="G15" s="6"/>
      <c r="H15" s="6"/>
    </row>
    <row r="16" spans="1:10" x14ac:dyDescent="0.25">
      <c r="B16" s="2" t="s">
        <v>136</v>
      </c>
      <c r="C16" s="24"/>
      <c r="D16" s="2"/>
      <c r="E16" s="6"/>
      <c r="F16" s="6"/>
      <c r="G16" s="6"/>
      <c r="H16" s="6"/>
    </row>
    <row r="17" spans="2:6" x14ac:dyDescent="0.25">
      <c r="B17" s="2" t="s">
        <v>137</v>
      </c>
      <c r="C17" s="24"/>
      <c r="D17" s="2"/>
      <c r="E17" s="6"/>
      <c r="F17" s="6"/>
    </row>
    <row r="18" spans="2:6" x14ac:dyDescent="0.25">
      <c r="B18" s="2" t="s">
        <v>138</v>
      </c>
      <c r="C18" s="24"/>
      <c r="D18" s="2"/>
      <c r="E18" s="6"/>
      <c r="F18" s="6"/>
    </row>
    <row r="19" spans="2:6" ht="9.75" customHeight="1" thickBot="1" x14ac:dyDescent="0.3">
      <c r="B19" s="6"/>
      <c r="C19" s="6"/>
      <c r="D19" s="6"/>
      <c r="E19" s="6"/>
      <c r="F19" s="6"/>
    </row>
    <row r="20" spans="2:6" ht="31.5" customHeight="1" thickBot="1" x14ac:dyDescent="0.3">
      <c r="B20" s="83" t="s">
        <v>139</v>
      </c>
      <c r="C20" s="84" t="s">
        <v>140</v>
      </c>
      <c r="E20" s="6"/>
      <c r="F20" s="6"/>
    </row>
    <row r="21" spans="2:6" ht="32.25" customHeight="1" x14ac:dyDescent="0.25">
      <c r="B21" s="41">
        <v>7</v>
      </c>
      <c r="C21" s="22">
        <v>52.14</v>
      </c>
      <c r="D21" s="28"/>
      <c r="E21" s="6"/>
      <c r="F21" s="6"/>
    </row>
    <row r="22" spans="2:6" x14ac:dyDescent="0.25">
      <c r="D22" s="15"/>
    </row>
  </sheetData>
  <mergeCells count="1">
    <mergeCell ref="A1:F1"/>
  </mergeCells>
  <phoneticPr fontId="6" type="noConversion"/>
  <pageMargins left="0.75" right="0.75" top="1" bottom="1" header="0.4921259845" footer="0.4921259845"/>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
  <sheetViews>
    <sheetView zoomScaleNormal="100" zoomScaleSheetLayoutView="100" workbookViewId="0">
      <selection activeCell="G5" sqref="G5"/>
    </sheetView>
  </sheetViews>
  <sheetFormatPr defaultRowHeight="15.75" x14ac:dyDescent="0.25"/>
  <cols>
    <col min="1" max="1" width="4.125" customWidth="1"/>
    <col min="2" max="2" width="38" customWidth="1"/>
    <col min="3" max="3" width="24.375" customWidth="1"/>
    <col min="4" max="4" width="16.5" customWidth="1"/>
    <col min="5" max="5" width="15.375" customWidth="1"/>
    <col min="6" max="6" width="20.375" customWidth="1"/>
    <col min="7" max="7" width="12.625" customWidth="1"/>
  </cols>
  <sheetData>
    <row r="1" spans="1:7" ht="48" customHeight="1" thickBot="1" x14ac:dyDescent="0.35">
      <c r="A1" s="704" t="s">
        <v>141</v>
      </c>
      <c r="B1" s="704"/>
      <c r="C1" s="704"/>
      <c r="D1" s="704"/>
      <c r="E1" s="704"/>
      <c r="F1" s="704"/>
      <c r="G1" s="25"/>
    </row>
    <row r="2" spans="1:7" ht="31.5" x14ac:dyDescent="0.25">
      <c r="A2" s="303" t="s">
        <v>124</v>
      </c>
      <c r="B2" s="294" t="s">
        <v>125</v>
      </c>
      <c r="C2" s="294" t="s">
        <v>126</v>
      </c>
      <c r="D2" s="294" t="s">
        <v>127</v>
      </c>
      <c r="E2" s="294" t="s">
        <v>142</v>
      </c>
      <c r="F2" s="302" t="s">
        <v>129</v>
      </c>
      <c r="G2" s="9"/>
    </row>
    <row r="3" spans="1:7" x14ac:dyDescent="0.25">
      <c r="A3" s="298">
        <v>1</v>
      </c>
      <c r="B3" s="299" t="s">
        <v>353</v>
      </c>
      <c r="C3" s="299" t="s">
        <v>308</v>
      </c>
      <c r="D3" s="301">
        <v>43965</v>
      </c>
      <c r="E3" s="301">
        <v>44228</v>
      </c>
      <c r="F3" s="299" t="s">
        <v>309</v>
      </c>
      <c r="G3" s="9"/>
    </row>
    <row r="4" spans="1:7" x14ac:dyDescent="0.25">
      <c r="A4" s="298">
        <v>2</v>
      </c>
      <c r="B4" s="299" t="s">
        <v>352</v>
      </c>
      <c r="C4" s="299" t="s">
        <v>321</v>
      </c>
      <c r="D4" s="301">
        <v>43969</v>
      </c>
      <c r="E4" s="301">
        <v>44228</v>
      </c>
      <c r="F4" s="299" t="s">
        <v>309</v>
      </c>
      <c r="G4" s="9"/>
    </row>
    <row r="5" spans="1:7" x14ac:dyDescent="0.25">
      <c r="A5" s="298">
        <v>3</v>
      </c>
      <c r="B5" s="299" t="s">
        <v>351</v>
      </c>
      <c r="C5" s="299" t="s">
        <v>350</v>
      </c>
      <c r="D5" s="301">
        <v>43969</v>
      </c>
      <c r="E5" s="301">
        <v>44228</v>
      </c>
      <c r="F5" s="299" t="s">
        <v>309</v>
      </c>
      <c r="G5" s="9"/>
    </row>
    <row r="6" spans="1:7" x14ac:dyDescent="0.25">
      <c r="A6" s="298">
        <v>4</v>
      </c>
      <c r="B6" s="299" t="s">
        <v>349</v>
      </c>
      <c r="C6" s="299" t="s">
        <v>279</v>
      </c>
      <c r="D6" s="301">
        <v>44096</v>
      </c>
      <c r="E6" s="301">
        <v>44356</v>
      </c>
      <c r="F6" s="299" t="s">
        <v>309</v>
      </c>
      <c r="G6" s="9"/>
    </row>
    <row r="7" spans="1:7" x14ac:dyDescent="0.25">
      <c r="A7" s="298">
        <v>5</v>
      </c>
      <c r="B7" s="299" t="s">
        <v>348</v>
      </c>
      <c r="C7" s="299" t="s">
        <v>313</v>
      </c>
      <c r="D7" s="301">
        <v>44113</v>
      </c>
      <c r="E7" s="301">
        <v>44356</v>
      </c>
      <c r="F7" s="299" t="s">
        <v>309</v>
      </c>
      <c r="G7" s="9"/>
    </row>
    <row r="8" spans="1:7" x14ac:dyDescent="0.25">
      <c r="A8" s="298">
        <v>6</v>
      </c>
      <c r="B8" s="35" t="s">
        <v>347</v>
      </c>
      <c r="C8" s="57" t="s">
        <v>319</v>
      </c>
      <c r="D8" s="297">
        <v>44165</v>
      </c>
      <c r="E8" s="297">
        <v>44356</v>
      </c>
      <c r="F8" s="299" t="s">
        <v>309</v>
      </c>
      <c r="G8" s="9"/>
    </row>
    <row r="9" spans="1:7" x14ac:dyDescent="0.25">
      <c r="A9" s="298">
        <v>7</v>
      </c>
      <c r="B9" s="298" t="s">
        <v>346</v>
      </c>
      <c r="C9" s="298" t="s">
        <v>324</v>
      </c>
      <c r="D9" s="300">
        <v>44165</v>
      </c>
      <c r="E9" s="300">
        <v>44356</v>
      </c>
      <c r="F9" s="299" t="s">
        <v>309</v>
      </c>
      <c r="G9" s="14"/>
    </row>
    <row r="10" spans="1:7" x14ac:dyDescent="0.25">
      <c r="A10" s="298">
        <v>8</v>
      </c>
      <c r="B10" s="35" t="s">
        <v>345</v>
      </c>
      <c r="C10" s="35" t="s">
        <v>317</v>
      </c>
      <c r="D10" s="297">
        <v>44271</v>
      </c>
      <c r="E10" s="297">
        <v>44455</v>
      </c>
      <c r="F10" s="26" t="s">
        <v>314</v>
      </c>
      <c r="G10" s="14"/>
    </row>
    <row r="11" spans="1:7" x14ac:dyDescent="0.25">
      <c r="A11" s="298">
        <v>9</v>
      </c>
      <c r="B11" s="60" t="s">
        <v>344</v>
      </c>
      <c r="C11" s="35" t="s">
        <v>336</v>
      </c>
      <c r="D11" s="297">
        <v>44257</v>
      </c>
      <c r="E11" s="297">
        <v>44510</v>
      </c>
      <c r="F11" s="26" t="s">
        <v>314</v>
      </c>
      <c r="G11" s="14"/>
    </row>
    <row r="12" spans="1:7" x14ac:dyDescent="0.25">
      <c r="A12" s="298">
        <v>10</v>
      </c>
      <c r="B12" s="35" t="s">
        <v>343</v>
      </c>
      <c r="C12" s="35" t="s">
        <v>313</v>
      </c>
      <c r="D12" s="297">
        <v>44258</v>
      </c>
      <c r="E12" s="297">
        <v>44510</v>
      </c>
      <c r="F12" s="26" t="s">
        <v>342</v>
      </c>
      <c r="G12" s="14"/>
    </row>
    <row r="13" spans="1:7" x14ac:dyDescent="0.25">
      <c r="A13" s="298">
        <v>11</v>
      </c>
      <c r="B13" s="35" t="s">
        <v>341</v>
      </c>
      <c r="C13" s="35" t="s">
        <v>279</v>
      </c>
      <c r="D13" s="297">
        <v>44259</v>
      </c>
      <c r="E13" s="297">
        <v>44510</v>
      </c>
      <c r="F13" s="26" t="s">
        <v>314</v>
      </c>
      <c r="G13" s="14"/>
    </row>
    <row r="14" spans="1:7" x14ac:dyDescent="0.25">
      <c r="A14" s="298">
        <v>12</v>
      </c>
      <c r="B14" s="35" t="s">
        <v>340</v>
      </c>
      <c r="C14" s="35" t="s">
        <v>289</v>
      </c>
      <c r="D14" s="297">
        <v>44279</v>
      </c>
      <c r="E14" s="297">
        <v>44510</v>
      </c>
      <c r="F14" s="26" t="s">
        <v>309</v>
      </c>
      <c r="G14" s="14"/>
    </row>
    <row r="15" spans="1:7" x14ac:dyDescent="0.25">
      <c r="A15" s="298">
        <v>13</v>
      </c>
      <c r="B15" s="35" t="s">
        <v>339</v>
      </c>
      <c r="C15" s="35" t="s">
        <v>279</v>
      </c>
      <c r="D15" s="297">
        <v>44305</v>
      </c>
      <c r="E15" s="297">
        <v>44510</v>
      </c>
      <c r="F15" s="26" t="s">
        <v>309</v>
      </c>
      <c r="G15" s="14"/>
    </row>
    <row r="16" spans="1:7" x14ac:dyDescent="0.25">
      <c r="A16" s="298">
        <v>14</v>
      </c>
      <c r="B16" s="35" t="s">
        <v>338</v>
      </c>
      <c r="C16" s="35" t="s">
        <v>336</v>
      </c>
      <c r="D16" s="297">
        <v>44305</v>
      </c>
      <c r="E16" s="297">
        <v>44510</v>
      </c>
      <c r="F16" s="26" t="s">
        <v>309</v>
      </c>
      <c r="G16" s="14"/>
    </row>
    <row r="17" spans="1:7" x14ac:dyDescent="0.25">
      <c r="A17" s="298">
        <v>15</v>
      </c>
      <c r="B17" s="35" t="s">
        <v>337</v>
      </c>
      <c r="C17" s="35" t="s">
        <v>336</v>
      </c>
      <c r="D17" s="297">
        <v>44306</v>
      </c>
      <c r="E17" s="297">
        <v>44510</v>
      </c>
      <c r="F17" s="26" t="s">
        <v>309</v>
      </c>
      <c r="G17" s="14"/>
    </row>
    <row r="18" spans="1:7" x14ac:dyDescent="0.25">
      <c r="A18" s="298">
        <v>16</v>
      </c>
      <c r="B18" s="35" t="s">
        <v>335</v>
      </c>
      <c r="C18" s="35" t="s">
        <v>334</v>
      </c>
      <c r="D18" s="297">
        <v>44307</v>
      </c>
      <c r="E18" s="297">
        <v>44510</v>
      </c>
      <c r="F18" s="26" t="s">
        <v>309</v>
      </c>
      <c r="G18" s="14"/>
    </row>
    <row r="19" spans="1:7" x14ac:dyDescent="0.25">
      <c r="A19" s="298">
        <v>17</v>
      </c>
      <c r="B19" s="35" t="s">
        <v>333</v>
      </c>
      <c r="C19" s="35" t="s">
        <v>328</v>
      </c>
      <c r="D19" s="297">
        <v>44321</v>
      </c>
      <c r="E19" s="297">
        <v>44510</v>
      </c>
      <c r="F19" s="26" t="s">
        <v>309</v>
      </c>
      <c r="G19" s="14"/>
    </row>
    <row r="20" spans="1:7" x14ac:dyDescent="0.25">
      <c r="A20" s="298">
        <v>18</v>
      </c>
      <c r="B20" s="35" t="s">
        <v>332</v>
      </c>
      <c r="C20" s="35" t="s">
        <v>311</v>
      </c>
      <c r="D20" s="297">
        <v>44321</v>
      </c>
      <c r="E20" s="297">
        <v>44510</v>
      </c>
      <c r="F20" s="26" t="s">
        <v>309</v>
      </c>
      <c r="G20" s="14"/>
    </row>
    <row r="21" spans="1:7" x14ac:dyDescent="0.25">
      <c r="A21" s="298">
        <v>19</v>
      </c>
      <c r="B21" s="35" t="s">
        <v>331</v>
      </c>
      <c r="C21" s="35" t="s">
        <v>330</v>
      </c>
      <c r="D21" s="297">
        <v>44321</v>
      </c>
      <c r="E21" s="297">
        <v>44510</v>
      </c>
      <c r="F21" s="26" t="s">
        <v>309</v>
      </c>
      <c r="G21" s="14"/>
    </row>
    <row r="22" spans="1:7" x14ac:dyDescent="0.25">
      <c r="A22" s="298">
        <v>20</v>
      </c>
      <c r="B22" s="35" t="s">
        <v>329</v>
      </c>
      <c r="C22" s="35" t="s">
        <v>328</v>
      </c>
      <c r="D22" s="297">
        <v>44321</v>
      </c>
      <c r="E22" s="297">
        <v>44510</v>
      </c>
      <c r="F22" s="26" t="s">
        <v>309</v>
      </c>
      <c r="G22" s="14"/>
    </row>
    <row r="23" spans="1:7" x14ac:dyDescent="0.25">
      <c r="A23" s="298">
        <v>21</v>
      </c>
      <c r="B23" s="35" t="s">
        <v>327</v>
      </c>
      <c r="C23" s="35" t="s">
        <v>326</v>
      </c>
      <c r="D23" s="297">
        <v>44321</v>
      </c>
      <c r="E23" s="297">
        <v>44510</v>
      </c>
      <c r="F23" s="26" t="s">
        <v>314</v>
      </c>
      <c r="G23" s="14"/>
    </row>
    <row r="24" spans="1:7" x14ac:dyDescent="0.25">
      <c r="A24" s="298">
        <v>22</v>
      </c>
      <c r="B24" s="35" t="s">
        <v>325</v>
      </c>
      <c r="C24" s="35" t="s">
        <v>324</v>
      </c>
      <c r="D24" s="297">
        <v>44323</v>
      </c>
      <c r="E24" s="297">
        <v>44510</v>
      </c>
      <c r="F24" s="26" t="s">
        <v>309</v>
      </c>
      <c r="G24" s="14"/>
    </row>
    <row r="25" spans="1:7" x14ac:dyDescent="0.25">
      <c r="A25" s="298">
        <v>23</v>
      </c>
      <c r="B25" s="35" t="s">
        <v>323</v>
      </c>
      <c r="C25" s="35" t="s">
        <v>317</v>
      </c>
      <c r="D25" s="297">
        <v>44327</v>
      </c>
      <c r="E25" s="297">
        <v>44510</v>
      </c>
      <c r="F25" s="26" t="s">
        <v>309</v>
      </c>
      <c r="G25" s="14"/>
    </row>
    <row r="26" spans="1:7" x14ac:dyDescent="0.25">
      <c r="A26" s="298">
        <v>24</v>
      </c>
      <c r="B26" s="35" t="s">
        <v>322</v>
      </c>
      <c r="C26" s="35" t="s">
        <v>321</v>
      </c>
      <c r="D26" s="297">
        <v>44337</v>
      </c>
      <c r="E26" s="297">
        <v>44510</v>
      </c>
      <c r="F26" s="26" t="s">
        <v>309</v>
      </c>
      <c r="G26" s="14"/>
    </row>
    <row r="27" spans="1:7" x14ac:dyDescent="0.25">
      <c r="A27" s="298"/>
      <c r="B27" s="35"/>
      <c r="C27" s="35"/>
      <c r="D27" s="297"/>
      <c r="E27" s="297"/>
      <c r="F27" s="26"/>
      <c r="G27" s="14"/>
    </row>
    <row r="28" spans="1:7" ht="16.5" thickBot="1" x14ac:dyDescent="0.3">
      <c r="A28" s="48"/>
      <c r="B28" s="48"/>
      <c r="C28" s="48"/>
      <c r="D28" s="48"/>
      <c r="E28" s="48"/>
      <c r="F28" s="49"/>
      <c r="G28" s="6"/>
    </row>
    <row r="29" spans="1:7" ht="53.25" customHeight="1" thickBot="1" x14ac:dyDescent="0.3">
      <c r="A29" s="50"/>
      <c r="B29" s="85" t="s">
        <v>143</v>
      </c>
      <c r="C29" s="86"/>
      <c r="D29" s="87" t="s">
        <v>131</v>
      </c>
      <c r="E29" s="48"/>
      <c r="F29" s="49"/>
      <c r="G29" s="6"/>
    </row>
    <row r="30" spans="1:7" x14ac:dyDescent="0.25">
      <c r="A30" s="50"/>
      <c r="B30" s="53" t="s">
        <v>132</v>
      </c>
      <c r="C30" s="52">
        <v>7</v>
      </c>
      <c r="D30" s="60">
        <v>0</v>
      </c>
      <c r="E30" s="48"/>
      <c r="F30" s="48"/>
      <c r="G30" s="6"/>
    </row>
    <row r="31" spans="1:7" x14ac:dyDescent="0.25">
      <c r="A31" s="50"/>
      <c r="B31" s="53" t="s">
        <v>133</v>
      </c>
      <c r="C31" s="54">
        <v>17</v>
      </c>
      <c r="D31" s="35">
        <v>4</v>
      </c>
      <c r="E31" s="48"/>
      <c r="F31" s="48"/>
      <c r="G31" s="6"/>
    </row>
    <row r="32" spans="1:7" x14ac:dyDescent="0.25">
      <c r="A32" s="50"/>
      <c r="B32" s="53" t="s">
        <v>134</v>
      </c>
      <c r="C32" s="54">
        <v>24</v>
      </c>
      <c r="D32" s="35">
        <v>5</v>
      </c>
      <c r="E32" s="48"/>
      <c r="F32" s="48"/>
      <c r="G32" s="6"/>
    </row>
    <row r="33" spans="1:7" x14ac:dyDescent="0.25">
      <c r="A33" s="50"/>
      <c r="B33" s="51" t="s">
        <v>135</v>
      </c>
      <c r="C33" s="54">
        <v>1</v>
      </c>
      <c r="D33" s="35">
        <v>1</v>
      </c>
      <c r="E33" s="48"/>
      <c r="F33" s="48"/>
      <c r="G33" s="6"/>
    </row>
    <row r="34" spans="1:7" x14ac:dyDescent="0.25">
      <c r="A34" s="50"/>
      <c r="B34" s="35" t="s">
        <v>136</v>
      </c>
      <c r="C34" s="54"/>
      <c r="D34" s="35"/>
      <c r="E34" s="48"/>
      <c r="F34" s="48"/>
      <c r="G34" s="6"/>
    </row>
    <row r="35" spans="1:7" x14ac:dyDescent="0.25">
      <c r="A35" s="50"/>
      <c r="B35" s="35" t="s">
        <v>137</v>
      </c>
      <c r="C35" s="54">
        <v>1</v>
      </c>
      <c r="D35" s="35">
        <v>1</v>
      </c>
      <c r="E35" s="48"/>
      <c r="F35" s="48"/>
    </row>
    <row r="36" spans="1:7" x14ac:dyDescent="0.25">
      <c r="A36" s="50"/>
      <c r="B36" s="35" t="s">
        <v>138</v>
      </c>
      <c r="C36" s="54"/>
      <c r="D36" s="35"/>
      <c r="E36" s="48"/>
      <c r="F36" s="48"/>
    </row>
    <row r="37" spans="1:7" ht="16.5" thickBot="1" x14ac:dyDescent="0.3">
      <c r="A37" s="50"/>
      <c r="B37" s="48"/>
      <c r="C37" s="48"/>
      <c r="D37" s="48"/>
      <c r="E37" s="48"/>
      <c r="F37" s="48"/>
    </row>
    <row r="38" spans="1:7" ht="31.5" customHeight="1" thickBot="1" x14ac:dyDescent="0.3">
      <c r="A38" s="50"/>
      <c r="B38" s="88" t="s">
        <v>144</v>
      </c>
      <c r="C38" s="89" t="s">
        <v>145</v>
      </c>
      <c r="E38" s="48"/>
      <c r="F38" s="48"/>
    </row>
    <row r="39" spans="1:7" ht="29.25" customHeight="1" x14ac:dyDescent="0.25">
      <c r="A39" s="50"/>
      <c r="B39" s="41">
        <v>24</v>
      </c>
      <c r="C39" s="53">
        <v>41.875</v>
      </c>
      <c r="D39" s="55"/>
      <c r="E39" s="48"/>
      <c r="F39" s="48"/>
    </row>
    <row r="40" spans="1:7" x14ac:dyDescent="0.25">
      <c r="D40" s="15"/>
    </row>
  </sheetData>
  <mergeCells count="1">
    <mergeCell ref="A1:F1"/>
  </mergeCells>
  <pageMargins left="0.75" right="0.75" top="1" bottom="1" header="0.4921259845" footer="0.4921259845"/>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1"/>
  <sheetViews>
    <sheetView view="pageBreakPreview" zoomScaleNormal="100" zoomScaleSheetLayoutView="100" workbookViewId="0">
      <selection sqref="A1:I1"/>
    </sheetView>
  </sheetViews>
  <sheetFormatPr defaultRowHeight="15.75" x14ac:dyDescent="0.25"/>
  <cols>
    <col min="1" max="1" width="22.5" bestFit="1" customWidth="1"/>
    <col min="2" max="8" width="11.625" customWidth="1"/>
    <col min="9" max="9" width="16.625" customWidth="1"/>
    <col min="10" max="10" width="11.625" customWidth="1"/>
  </cols>
  <sheetData>
    <row r="1" spans="1:10" ht="21" thickBot="1" x14ac:dyDescent="0.3">
      <c r="A1" s="706" t="s">
        <v>146</v>
      </c>
      <c r="B1" s="706"/>
      <c r="C1" s="706"/>
      <c r="D1" s="706"/>
      <c r="E1" s="706"/>
      <c r="F1" s="706"/>
      <c r="G1" s="706"/>
      <c r="H1" s="706"/>
      <c r="I1" s="706"/>
      <c r="J1" s="139"/>
    </row>
    <row r="2" spans="1:10" s="4" customFormat="1" ht="174" customHeight="1" thickBot="1" x14ac:dyDescent="0.3">
      <c r="A2" s="65" t="s">
        <v>147</v>
      </c>
      <c r="B2" s="73" t="s">
        <v>148</v>
      </c>
      <c r="C2" s="73" t="s">
        <v>149</v>
      </c>
      <c r="D2" s="73" t="s">
        <v>150</v>
      </c>
      <c r="E2" s="73" t="s">
        <v>151</v>
      </c>
      <c r="F2" s="73" t="s">
        <v>152</v>
      </c>
      <c r="G2" s="73" t="s">
        <v>153</v>
      </c>
      <c r="H2" s="73" t="s">
        <v>154</v>
      </c>
      <c r="I2" s="74" t="s">
        <v>155</v>
      </c>
      <c r="J2" s="16"/>
    </row>
    <row r="3" spans="1:10" x14ac:dyDescent="0.25">
      <c r="A3" s="80" t="s">
        <v>156</v>
      </c>
      <c r="B3" s="80">
        <v>16</v>
      </c>
      <c r="C3" s="64">
        <v>1</v>
      </c>
      <c r="D3" s="64">
        <v>0</v>
      </c>
      <c r="E3" s="64">
        <v>3.56</v>
      </c>
      <c r="F3" s="64"/>
      <c r="G3" s="64"/>
      <c r="H3" s="64"/>
      <c r="I3" s="64">
        <v>11</v>
      </c>
      <c r="J3" s="6"/>
    </row>
    <row r="4" spans="1:10" x14ac:dyDescent="0.25">
      <c r="A4" s="12" t="s">
        <v>157</v>
      </c>
      <c r="B4" s="12">
        <v>57</v>
      </c>
      <c r="C4" s="2">
        <v>1.02</v>
      </c>
      <c r="D4" s="2">
        <v>0.04</v>
      </c>
      <c r="E4" s="2">
        <v>3.21</v>
      </c>
      <c r="F4" s="2"/>
      <c r="G4" s="2">
        <v>1</v>
      </c>
      <c r="H4" s="2"/>
      <c r="I4" s="2">
        <v>35</v>
      </c>
      <c r="J4" s="6"/>
    </row>
    <row r="5" spans="1:10" x14ac:dyDescent="0.25">
      <c r="A5" s="12" t="s">
        <v>158</v>
      </c>
      <c r="B5" s="12">
        <v>83</v>
      </c>
      <c r="C5" s="2">
        <v>1.1599999999999999</v>
      </c>
      <c r="D5" s="2">
        <v>0.2</v>
      </c>
      <c r="E5" s="2">
        <v>1.87</v>
      </c>
      <c r="F5" s="2"/>
      <c r="G5" s="2">
        <v>1</v>
      </c>
      <c r="H5" s="2"/>
      <c r="I5" s="2">
        <v>74</v>
      </c>
      <c r="J5" s="6"/>
    </row>
    <row r="6" spans="1:10" x14ac:dyDescent="0.25">
      <c r="A6" s="112" t="s">
        <v>54</v>
      </c>
      <c r="B6" s="111">
        <f>SUM(B3:B5)</f>
        <v>156</v>
      </c>
      <c r="C6" s="113">
        <f>+IFERROR(($B$3*C3+$B$4*C4+$B$5*C5)/$B$6,0)</f>
        <v>1.0924358974358974</v>
      </c>
      <c r="D6" s="113">
        <f>+IFERROR(($B$3*D3+$B$4*D4+$B$5*D5)/$B$6,0)</f>
        <v>0.12102564102564105</v>
      </c>
      <c r="E6" s="113">
        <f>+IFERROR(($B$3*E3+$B$4*E4+$B$5*E5)/$B$6,0)</f>
        <v>2.532948717948718</v>
      </c>
      <c r="F6" s="111">
        <f>SUM(F3:F5)</f>
        <v>0</v>
      </c>
      <c r="G6" s="111">
        <f>SUM(G3:G5)</f>
        <v>2</v>
      </c>
      <c r="H6" s="111">
        <f>SUM(H3:H5)</f>
        <v>0</v>
      </c>
      <c r="I6" s="111">
        <f>SUM(I3:I5)</f>
        <v>120</v>
      </c>
      <c r="J6" s="6"/>
    </row>
    <row r="7" spans="1:10" x14ac:dyDescent="0.25">
      <c r="A7" s="6"/>
      <c r="B7" s="6"/>
      <c r="C7" s="6"/>
      <c r="D7" s="6"/>
      <c r="E7" s="6"/>
      <c r="F7" s="6"/>
      <c r="G7" s="6"/>
      <c r="H7" s="6"/>
      <c r="I7" s="6"/>
      <c r="J7" s="6"/>
    </row>
    <row r="8" spans="1:10" s="1" customFormat="1" ht="16.5" customHeight="1" thickBot="1" x14ac:dyDescent="0.3">
      <c r="A8" s="705" t="s">
        <v>159</v>
      </c>
      <c r="B8" s="705"/>
      <c r="C8" s="705"/>
      <c r="D8" s="9"/>
      <c r="H8" s="9"/>
      <c r="I8" s="9"/>
      <c r="J8" s="9"/>
    </row>
    <row r="9" spans="1:10" s="1" customFormat="1" ht="32.25" thickBot="1" x14ac:dyDescent="0.3">
      <c r="A9" s="65" t="s">
        <v>160</v>
      </c>
      <c r="B9" s="73" t="s">
        <v>161</v>
      </c>
      <c r="C9" s="74" t="s">
        <v>162</v>
      </c>
      <c r="D9" s="9"/>
      <c r="H9" s="9"/>
      <c r="I9" s="9"/>
      <c r="J9" s="9"/>
    </row>
    <row r="10" spans="1:10" x14ac:dyDescent="0.25">
      <c r="A10" s="80" t="s">
        <v>163</v>
      </c>
      <c r="B10" s="80">
        <v>1</v>
      </c>
      <c r="C10" s="90">
        <v>0.4</v>
      </c>
      <c r="D10" s="6"/>
      <c r="H10" s="6"/>
      <c r="I10" s="6"/>
      <c r="J10" s="6"/>
    </row>
    <row r="11" spans="1:10" x14ac:dyDescent="0.25">
      <c r="A11" s="12" t="s">
        <v>164</v>
      </c>
      <c r="B11" s="12">
        <v>34</v>
      </c>
      <c r="C11" s="3">
        <v>11.65</v>
      </c>
      <c r="D11" s="6"/>
      <c r="H11" s="6"/>
      <c r="I11" s="6"/>
      <c r="J11" s="6"/>
    </row>
    <row r="12" spans="1:10" ht="13.5" customHeight="1" x14ac:dyDescent="0.25">
      <c r="A12" s="111" t="s">
        <v>54</v>
      </c>
      <c r="B12" s="61">
        <f>+B10+B11</f>
        <v>35</v>
      </c>
      <c r="C12" s="61">
        <f>+C10+C11</f>
        <v>12.05</v>
      </c>
    </row>
    <row r="13" spans="1:10" x14ac:dyDescent="0.25">
      <c r="C13" s="15"/>
    </row>
    <row r="14" spans="1:10" ht="15.75" customHeight="1" x14ac:dyDescent="0.25">
      <c r="A14" s="705" t="s">
        <v>165</v>
      </c>
      <c r="B14" s="705"/>
      <c r="C14" s="705"/>
    </row>
    <row r="15" spans="1:10" x14ac:dyDescent="0.25">
      <c r="A15" s="705"/>
      <c r="B15" s="705"/>
      <c r="C15" s="705"/>
    </row>
    <row r="16" spans="1:10" x14ac:dyDescent="0.25">
      <c r="A16" s="705"/>
      <c r="B16" s="705"/>
      <c r="C16" s="705"/>
    </row>
    <row r="17" spans="1:3" ht="16.5" thickBot="1" x14ac:dyDescent="0.3">
      <c r="A17" s="707"/>
      <c r="B17" s="707"/>
      <c r="C17" s="705"/>
    </row>
    <row r="18" spans="1:3" ht="16.5" thickBot="1" x14ac:dyDescent="0.3">
      <c r="A18" s="65" t="s">
        <v>166</v>
      </c>
      <c r="B18" s="74" t="s">
        <v>167</v>
      </c>
      <c r="C18" s="27"/>
    </row>
    <row r="19" spans="1:3" x14ac:dyDescent="0.25">
      <c r="A19" s="80" t="s">
        <v>168</v>
      </c>
      <c r="B19" s="80">
        <v>10</v>
      </c>
      <c r="C19" s="6"/>
    </row>
    <row r="20" spans="1:3" x14ac:dyDescent="0.25">
      <c r="A20" s="12" t="s">
        <v>169</v>
      </c>
      <c r="B20" s="12">
        <v>4</v>
      </c>
      <c r="C20" s="6"/>
    </row>
    <row r="21" spans="1:3" x14ac:dyDescent="0.25">
      <c r="A21" s="111" t="s">
        <v>54</v>
      </c>
      <c r="B21" s="61">
        <f>+B19+B20</f>
        <v>14</v>
      </c>
      <c r="C21" s="55"/>
    </row>
  </sheetData>
  <mergeCells count="3">
    <mergeCell ref="A8:C8"/>
    <mergeCell ref="A1:I1"/>
    <mergeCell ref="A14:C17"/>
  </mergeCells>
  <pageMargins left="0.75" right="0.75" top="1" bottom="1" header="0.4921259845" footer="0.4921259845"/>
  <pageSetup paperSize="9" scale="91" fitToWidth="0" orientation="landscape"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
  <sheetViews>
    <sheetView view="pageBreakPreview" zoomScaleNormal="100" zoomScaleSheetLayoutView="100" workbookViewId="0">
      <selection activeCell="A2" sqref="A2"/>
    </sheetView>
  </sheetViews>
  <sheetFormatPr defaultRowHeight="15.75" x14ac:dyDescent="0.25"/>
  <cols>
    <col min="1" max="1" width="12.125" customWidth="1"/>
    <col min="2" max="2" width="7.875" customWidth="1"/>
    <col min="3" max="3" width="10.625" customWidth="1"/>
    <col min="4" max="4" width="7.875" customWidth="1"/>
    <col min="5" max="5" width="10.375" customWidth="1"/>
    <col min="6" max="6" width="8" customWidth="1"/>
    <col min="7" max="7" width="9.625" customWidth="1"/>
    <col min="8" max="8" width="7.25" customWidth="1"/>
    <col min="9" max="9" width="8.75" customWidth="1"/>
    <col min="10" max="10" width="9.625" customWidth="1"/>
    <col min="11" max="11" width="9" customWidth="1"/>
    <col min="12" max="12" width="8.125" customWidth="1"/>
    <col min="13" max="13" width="9.875" customWidth="1"/>
    <col min="14" max="20" width="10.625" customWidth="1"/>
  </cols>
  <sheetData>
    <row r="1" spans="1:19" ht="31.5" customHeight="1" x14ac:dyDescent="0.25">
      <c r="A1" s="693" t="s">
        <v>170</v>
      </c>
      <c r="B1" s="693"/>
      <c r="C1" s="693"/>
      <c r="D1" s="693"/>
      <c r="E1" s="693"/>
      <c r="F1" s="693"/>
      <c r="G1" s="693"/>
      <c r="H1" s="693"/>
      <c r="I1" s="693"/>
      <c r="J1" s="693"/>
      <c r="K1" s="693"/>
      <c r="L1" s="693"/>
      <c r="M1" s="693"/>
      <c r="N1" s="19"/>
      <c r="O1" s="19"/>
      <c r="P1" s="19"/>
      <c r="Q1" s="19"/>
      <c r="R1" s="19"/>
      <c r="S1" s="19"/>
    </row>
    <row r="2" spans="1:19" ht="16.5" thickBot="1" x14ac:dyDescent="0.3">
      <c r="A2" s="195" t="s">
        <v>171</v>
      </c>
      <c r="B2" s="195"/>
      <c r="C2" s="196"/>
      <c r="D2" s="196"/>
      <c r="E2" s="195"/>
      <c r="F2" s="195"/>
      <c r="G2" s="195"/>
      <c r="H2" s="708"/>
      <c r="I2" s="708"/>
      <c r="J2" s="708"/>
      <c r="K2" s="708"/>
      <c r="L2" s="708"/>
      <c r="M2" s="708"/>
    </row>
    <row r="3" spans="1:19" s="5" customFormat="1" ht="66.75" customHeight="1" thickBot="1" x14ac:dyDescent="0.3">
      <c r="A3" s="197" t="s">
        <v>112</v>
      </c>
      <c r="B3" s="198" t="s">
        <v>54</v>
      </c>
      <c r="C3" s="198" t="s">
        <v>172</v>
      </c>
      <c r="D3" s="198" t="s">
        <v>173</v>
      </c>
      <c r="E3" s="198" t="s">
        <v>174</v>
      </c>
      <c r="F3" s="198" t="s">
        <v>175</v>
      </c>
      <c r="G3" s="199" t="s">
        <v>176</v>
      </c>
      <c r="H3" s="198" t="s">
        <v>56</v>
      </c>
      <c r="I3" s="197" t="s">
        <v>172</v>
      </c>
      <c r="J3" s="198" t="s">
        <v>173</v>
      </c>
      <c r="K3" s="198" t="s">
        <v>174</v>
      </c>
      <c r="L3" s="198" t="s">
        <v>175</v>
      </c>
      <c r="M3" s="199" t="s">
        <v>176</v>
      </c>
    </row>
    <row r="4" spans="1:19" s="5" customFormat="1" ht="47.25" x14ac:dyDescent="0.25">
      <c r="A4" s="312" t="s">
        <v>818</v>
      </c>
      <c r="B4" s="200">
        <f t="shared" ref="B4:B9" si="0">SUM(C4:G4)</f>
        <v>114.1</v>
      </c>
      <c r="C4" s="201">
        <v>19.5</v>
      </c>
      <c r="D4" s="201">
        <v>33</v>
      </c>
      <c r="E4" s="201">
        <v>0</v>
      </c>
      <c r="F4" s="201">
        <v>61.6</v>
      </c>
      <c r="G4" s="234">
        <v>0</v>
      </c>
      <c r="H4" s="241">
        <f t="shared" ref="H4:H9" si="1">SUM(I4:M4)</f>
        <v>55.95</v>
      </c>
      <c r="I4" s="202">
        <v>7</v>
      </c>
      <c r="J4" s="203">
        <v>16.5</v>
      </c>
      <c r="K4" s="203">
        <v>0</v>
      </c>
      <c r="L4" s="203">
        <v>32.450000000000003</v>
      </c>
      <c r="M4" s="204">
        <v>0</v>
      </c>
    </row>
    <row r="5" spans="1:19" s="5" customFormat="1" ht="47.25" x14ac:dyDescent="0.25">
      <c r="A5" s="311" t="s">
        <v>817</v>
      </c>
      <c r="B5" s="200">
        <f t="shared" si="0"/>
        <v>37.700000000000003</v>
      </c>
      <c r="C5" s="206">
        <v>6</v>
      </c>
      <c r="D5" s="206">
        <v>7.7</v>
      </c>
      <c r="E5" s="206">
        <v>0</v>
      </c>
      <c r="F5" s="206">
        <v>24</v>
      </c>
      <c r="G5" s="235">
        <v>0</v>
      </c>
      <c r="H5" s="242">
        <f t="shared" si="1"/>
        <v>16.7</v>
      </c>
      <c r="I5" s="205">
        <v>1</v>
      </c>
      <c r="J5" s="206">
        <v>3.7</v>
      </c>
      <c r="K5" s="206">
        <v>0</v>
      </c>
      <c r="L5" s="206">
        <v>12</v>
      </c>
      <c r="M5" s="207">
        <v>0</v>
      </c>
    </row>
    <row r="6" spans="1:19" s="5" customFormat="1" ht="47.25" x14ac:dyDescent="0.25">
      <c r="A6" s="311" t="s">
        <v>816</v>
      </c>
      <c r="B6" s="200">
        <f t="shared" si="0"/>
        <v>180.9</v>
      </c>
      <c r="C6" s="206">
        <v>31</v>
      </c>
      <c r="D6" s="206">
        <v>59.7</v>
      </c>
      <c r="E6" s="206"/>
      <c r="F6" s="206">
        <v>89.2</v>
      </c>
      <c r="G6" s="235">
        <v>1</v>
      </c>
      <c r="H6" s="242">
        <f t="shared" si="1"/>
        <v>108.61</v>
      </c>
      <c r="I6" s="205">
        <v>17</v>
      </c>
      <c r="J6" s="206">
        <v>33.700000000000003</v>
      </c>
      <c r="K6" s="206">
        <v>0</v>
      </c>
      <c r="L6" s="206">
        <v>56.91</v>
      </c>
      <c r="M6" s="207">
        <v>1</v>
      </c>
    </row>
    <row r="7" spans="1:19" s="5" customFormat="1" ht="47.25" x14ac:dyDescent="0.25">
      <c r="A7" s="311" t="s">
        <v>815</v>
      </c>
      <c r="B7" s="200">
        <f t="shared" si="0"/>
        <v>52.5</v>
      </c>
      <c r="C7" s="206">
        <v>9.5</v>
      </c>
      <c r="D7" s="206">
        <v>13</v>
      </c>
      <c r="E7" s="206">
        <v>0</v>
      </c>
      <c r="F7" s="206">
        <v>29.1</v>
      </c>
      <c r="G7" s="235">
        <v>0.9</v>
      </c>
      <c r="H7" s="242">
        <f t="shared" si="1"/>
        <v>30.5</v>
      </c>
      <c r="I7" s="205">
        <v>1.5</v>
      </c>
      <c r="J7" s="206">
        <v>7.1</v>
      </c>
      <c r="K7" s="206">
        <v>0</v>
      </c>
      <c r="L7" s="206">
        <v>21.9</v>
      </c>
      <c r="M7" s="207"/>
    </row>
    <row r="8" spans="1:19" s="5" customFormat="1" ht="47.25" x14ac:dyDescent="0.25">
      <c r="A8" s="311" t="s">
        <v>814</v>
      </c>
      <c r="B8" s="200">
        <f t="shared" si="0"/>
        <v>88.9</v>
      </c>
      <c r="C8" s="206">
        <v>10</v>
      </c>
      <c r="D8" s="206">
        <v>30.4</v>
      </c>
      <c r="E8" s="206">
        <v>0</v>
      </c>
      <c r="F8" s="206">
        <v>48.5</v>
      </c>
      <c r="G8" s="235">
        <v>0</v>
      </c>
      <c r="H8" s="242">
        <f t="shared" si="1"/>
        <v>62.5</v>
      </c>
      <c r="I8" s="205">
        <v>7</v>
      </c>
      <c r="J8" s="206">
        <v>20.5</v>
      </c>
      <c r="K8" s="206">
        <v>0</v>
      </c>
      <c r="L8" s="206">
        <v>35</v>
      </c>
      <c r="M8" s="207">
        <v>0</v>
      </c>
    </row>
    <row r="9" spans="1:19" ht="18.75" customHeight="1" x14ac:dyDescent="0.25">
      <c r="A9" s="208" t="s">
        <v>54</v>
      </c>
      <c r="B9" s="200">
        <f t="shared" si="0"/>
        <v>474.1</v>
      </c>
      <c r="C9" s="209">
        <f>SUM(C4:C8)</f>
        <v>76</v>
      </c>
      <c r="D9" s="209">
        <f>SUM(D4:D8)</f>
        <v>143.80000000000001</v>
      </c>
      <c r="E9" s="209">
        <f>SUM(E4:E8)</f>
        <v>0</v>
      </c>
      <c r="F9" s="209">
        <f>SUM(F4:F8)</f>
        <v>252.4</v>
      </c>
      <c r="G9" s="236">
        <f>SUM(G4:G8)</f>
        <v>1.9</v>
      </c>
      <c r="H9" s="242">
        <f t="shared" si="1"/>
        <v>274.26</v>
      </c>
      <c r="I9" s="210">
        <f>SUM(I4:I8)</f>
        <v>33.5</v>
      </c>
      <c r="J9" s="209">
        <f>SUM(J4:J8)</f>
        <v>81.5</v>
      </c>
      <c r="K9" s="209">
        <f>SUM(K4:K8)</f>
        <v>0</v>
      </c>
      <c r="L9" s="209">
        <f>SUM(L4:L8)</f>
        <v>158.26</v>
      </c>
      <c r="M9" s="211">
        <f>SUM(M4:M8)</f>
        <v>1</v>
      </c>
    </row>
    <row r="10" spans="1:19" ht="20.25" customHeight="1" x14ac:dyDescent="0.25">
      <c r="A10" s="208" t="s">
        <v>177</v>
      </c>
      <c r="B10" s="212">
        <v>100</v>
      </c>
      <c r="C10" s="213">
        <f t="shared" ref="C10:H10" si="2">+IFERROR(C9/$B$9,0)*100</f>
        <v>16.030373338958025</v>
      </c>
      <c r="D10" s="213">
        <f t="shared" si="2"/>
        <v>30.331153765028475</v>
      </c>
      <c r="E10" s="213">
        <f t="shared" si="2"/>
        <v>0</v>
      </c>
      <c r="F10" s="213">
        <f t="shared" si="2"/>
        <v>53.237713562539547</v>
      </c>
      <c r="G10" s="237">
        <f t="shared" si="2"/>
        <v>0.40075933347395065</v>
      </c>
      <c r="H10" s="233">
        <f t="shared" si="2"/>
        <v>57.848555157139835</v>
      </c>
      <c r="I10" s="214">
        <f>+IFERROR(I9/$H$9,0)*100</f>
        <v>12.214686793553563</v>
      </c>
      <c r="J10" s="213">
        <f>+IFERROR(J9/$H$9,0)*100</f>
        <v>29.716327572376578</v>
      </c>
      <c r="K10" s="213">
        <f>+IFERROR(K9/$H$9,0)*100</f>
        <v>0</v>
      </c>
      <c r="L10" s="213">
        <f>+IFERROR(L9/$H$9,0)*100</f>
        <v>57.704368117844382</v>
      </c>
      <c r="M10" s="247">
        <f>+IFERROR(M9/$H$9,0)*100</f>
        <v>0.3646175162254795</v>
      </c>
    </row>
    <row r="11" spans="1:19" ht="33.75" customHeight="1" x14ac:dyDescent="0.25">
      <c r="A11" s="215" t="s">
        <v>813</v>
      </c>
      <c r="B11" s="310">
        <f>SUM(C11:G11)</f>
        <v>513.33000000000004</v>
      </c>
      <c r="C11" s="216">
        <v>78</v>
      </c>
      <c r="D11" s="216">
        <v>140.19999999999999</v>
      </c>
      <c r="E11" s="216">
        <v>0</v>
      </c>
      <c r="F11" s="216">
        <v>287.69</v>
      </c>
      <c r="G11" s="219">
        <v>7.44</v>
      </c>
      <c r="H11" s="243">
        <f>SUM(I11:M11)</f>
        <v>291.8</v>
      </c>
      <c r="I11" s="218">
        <v>32.5</v>
      </c>
      <c r="J11" s="216">
        <v>77.400000000000006</v>
      </c>
      <c r="K11" s="216">
        <v>0</v>
      </c>
      <c r="L11" s="219">
        <v>176.9</v>
      </c>
      <c r="M11" s="217">
        <v>5</v>
      </c>
    </row>
    <row r="12" spans="1:19" ht="33.75" customHeight="1" x14ac:dyDescent="0.25">
      <c r="A12" s="220" t="s">
        <v>812</v>
      </c>
      <c r="B12" s="221">
        <v>100</v>
      </c>
      <c r="C12" s="221">
        <v>15.2</v>
      </c>
      <c r="D12" s="221">
        <v>27.3</v>
      </c>
      <c r="E12" s="221">
        <v>0</v>
      </c>
      <c r="F12" s="221">
        <v>56</v>
      </c>
      <c r="G12" s="238">
        <v>1.4</v>
      </c>
      <c r="H12" s="244">
        <v>56.8</v>
      </c>
      <c r="I12" s="223">
        <v>11.1</v>
      </c>
      <c r="J12" s="221">
        <v>26.5</v>
      </c>
      <c r="K12" s="221">
        <v>0</v>
      </c>
      <c r="L12" s="221">
        <v>60.6</v>
      </c>
      <c r="M12" s="222">
        <v>1.7</v>
      </c>
    </row>
    <row r="13" spans="1:19" ht="32.25" customHeight="1" x14ac:dyDescent="0.25">
      <c r="A13" s="224" t="s">
        <v>178</v>
      </c>
      <c r="B13" s="225">
        <f t="shared" ref="B13:M13" si="3">+B9-B11</f>
        <v>-39.230000000000018</v>
      </c>
      <c r="C13" s="225">
        <f t="shared" si="3"/>
        <v>-2</v>
      </c>
      <c r="D13" s="225">
        <f t="shared" si="3"/>
        <v>3.6000000000000227</v>
      </c>
      <c r="E13" s="225">
        <f t="shared" si="3"/>
        <v>0</v>
      </c>
      <c r="F13" s="225">
        <f t="shared" si="3"/>
        <v>-35.289999999999992</v>
      </c>
      <c r="G13" s="239">
        <f t="shared" si="3"/>
        <v>-5.5400000000000009</v>
      </c>
      <c r="H13" s="245">
        <f t="shared" si="3"/>
        <v>-17.54000000000002</v>
      </c>
      <c r="I13" s="227">
        <f t="shared" si="3"/>
        <v>1</v>
      </c>
      <c r="J13" s="225">
        <f t="shared" si="3"/>
        <v>4.0999999999999943</v>
      </c>
      <c r="K13" s="225">
        <f t="shared" si="3"/>
        <v>0</v>
      </c>
      <c r="L13" s="225">
        <f t="shared" si="3"/>
        <v>-18.640000000000015</v>
      </c>
      <c r="M13" s="226">
        <f t="shared" si="3"/>
        <v>-4</v>
      </c>
    </row>
    <row r="14" spans="1:19" ht="39" customHeight="1" thickBot="1" x14ac:dyDescent="0.3">
      <c r="A14" s="228" t="s">
        <v>179</v>
      </c>
      <c r="B14" s="229">
        <f t="shared" ref="B14:M14" si="4">+B10-B12</f>
        <v>0</v>
      </c>
      <c r="C14" s="229">
        <f t="shared" si="4"/>
        <v>0.8303733389580259</v>
      </c>
      <c r="D14" s="229">
        <f t="shared" si="4"/>
        <v>3.0311537650284741</v>
      </c>
      <c r="E14" s="229">
        <f t="shared" si="4"/>
        <v>0</v>
      </c>
      <c r="F14" s="229">
        <f t="shared" si="4"/>
        <v>-2.7622864374604532</v>
      </c>
      <c r="G14" s="240">
        <f t="shared" si="4"/>
        <v>-0.99924066652604926</v>
      </c>
      <c r="H14" s="246">
        <f t="shared" si="4"/>
        <v>1.0485551571398375</v>
      </c>
      <c r="I14" s="231">
        <f t="shared" si="4"/>
        <v>1.1146867935535631</v>
      </c>
      <c r="J14" s="229">
        <f t="shared" si="4"/>
        <v>3.2163275723765778</v>
      </c>
      <c r="K14" s="229">
        <f t="shared" si="4"/>
        <v>0</v>
      </c>
      <c r="L14" s="229">
        <f t="shared" si="4"/>
        <v>-2.8956318821556195</v>
      </c>
      <c r="M14" s="230">
        <f t="shared" si="4"/>
        <v>-1.3353824837745205</v>
      </c>
    </row>
    <row r="15" spans="1:19" x14ac:dyDescent="0.25">
      <c r="A15" s="232" t="s">
        <v>180</v>
      </c>
      <c r="B15" s="195"/>
      <c r="C15" s="195"/>
      <c r="D15" s="195"/>
      <c r="E15" s="195"/>
      <c r="F15" s="195"/>
      <c r="G15" s="195"/>
      <c r="H15" s="195"/>
      <c r="I15" s="195"/>
      <c r="J15" s="195"/>
      <c r="K15" s="195"/>
      <c r="L15" s="195"/>
      <c r="M15" s="195"/>
    </row>
    <row r="16" spans="1:19" x14ac:dyDescent="0.25">
      <c r="A16" s="195"/>
      <c r="B16" s="195"/>
      <c r="C16" s="195"/>
      <c r="D16" s="195"/>
      <c r="E16" s="195"/>
      <c r="F16" s="195"/>
      <c r="G16" s="195"/>
      <c r="H16" s="195"/>
      <c r="I16" s="195"/>
      <c r="J16" s="195"/>
      <c r="K16" s="195"/>
      <c r="L16" s="195"/>
      <c r="M16" s="195"/>
    </row>
  </sheetData>
  <mergeCells count="2">
    <mergeCell ref="A1:M1"/>
    <mergeCell ref="H2:M2"/>
  </mergeCells>
  <pageMargins left="0.75" right="0.75" top="0.5" bottom="1" header="0.4921259845" footer="0.4921259845"/>
  <pageSetup paperSize="9" scale="9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view="pageBreakPreview" zoomScaleNormal="100" zoomScaleSheetLayoutView="100" workbookViewId="0">
      <selection activeCell="J28" sqref="J28"/>
    </sheetView>
  </sheetViews>
  <sheetFormatPr defaultRowHeight="15.75" x14ac:dyDescent="0.25"/>
  <cols>
    <col min="1" max="2" width="12.625" customWidth="1"/>
    <col min="3" max="3" width="11.375" customWidth="1"/>
    <col min="4" max="11" width="12.625" customWidth="1"/>
  </cols>
  <sheetData>
    <row r="1" spans="1:11" ht="40.5" customHeight="1" x14ac:dyDescent="0.25">
      <c r="A1" s="709" t="s">
        <v>181</v>
      </c>
      <c r="B1" s="709"/>
      <c r="C1" s="709"/>
      <c r="D1" s="709"/>
      <c r="E1" s="709"/>
      <c r="F1" s="709"/>
      <c r="G1" s="709"/>
      <c r="H1" s="709"/>
      <c r="I1" s="709"/>
      <c r="J1" s="709"/>
      <c r="K1" s="709"/>
    </row>
    <row r="2" spans="1:11" ht="16.5" thickBot="1" x14ac:dyDescent="0.3">
      <c r="A2" s="39" t="s">
        <v>111</v>
      </c>
      <c r="B2" s="39"/>
      <c r="C2" s="56"/>
      <c r="D2" s="56"/>
      <c r="E2" s="56"/>
      <c r="F2" s="56"/>
      <c r="G2" s="489" t="s">
        <v>1825</v>
      </c>
      <c r="H2" s="56"/>
      <c r="I2" s="56"/>
      <c r="J2" s="56"/>
      <c r="K2" s="56"/>
    </row>
    <row r="3" spans="1:11" x14ac:dyDescent="0.25">
      <c r="A3" s="723" t="s">
        <v>112</v>
      </c>
      <c r="B3" s="719" t="s">
        <v>182</v>
      </c>
      <c r="C3" s="725" t="s">
        <v>56</v>
      </c>
      <c r="D3" s="714" t="s">
        <v>183</v>
      </c>
      <c r="E3" s="715"/>
      <c r="F3" s="716"/>
      <c r="G3" s="721" t="s">
        <v>184</v>
      </c>
      <c r="H3" s="725" t="s">
        <v>56</v>
      </c>
      <c r="I3" s="714" t="s">
        <v>185</v>
      </c>
      <c r="J3" s="715"/>
      <c r="K3" s="716"/>
    </row>
    <row r="4" spans="1:11" ht="32.25" thickBot="1" x14ac:dyDescent="0.3">
      <c r="A4" s="724"/>
      <c r="B4" s="720"/>
      <c r="C4" s="726"/>
      <c r="D4" s="92" t="s">
        <v>117</v>
      </c>
      <c r="E4" s="92" t="s">
        <v>118</v>
      </c>
      <c r="F4" s="93" t="s">
        <v>119</v>
      </c>
      <c r="G4" s="722"/>
      <c r="H4" s="726"/>
      <c r="I4" s="92" t="s">
        <v>117</v>
      </c>
      <c r="J4" s="92" t="s">
        <v>118</v>
      </c>
      <c r="K4" s="93" t="s">
        <v>119</v>
      </c>
    </row>
    <row r="5" spans="1:11" x14ac:dyDescent="0.25">
      <c r="A5" s="221" t="s">
        <v>1793</v>
      </c>
      <c r="B5" s="168">
        <v>18</v>
      </c>
      <c r="C5" s="91">
        <v>10</v>
      </c>
      <c r="D5" s="91">
        <v>126</v>
      </c>
      <c r="E5" s="91">
        <v>0</v>
      </c>
      <c r="F5" s="169">
        <v>0</v>
      </c>
      <c r="G5" s="168">
        <v>12</v>
      </c>
      <c r="H5" s="91">
        <v>6</v>
      </c>
      <c r="I5" s="91">
        <v>72</v>
      </c>
      <c r="J5" s="91">
        <v>0</v>
      </c>
      <c r="K5" s="169">
        <v>0</v>
      </c>
    </row>
    <row r="6" spans="1:11" x14ac:dyDescent="0.25">
      <c r="A6" s="221" t="s">
        <v>271</v>
      </c>
      <c r="B6" s="170">
        <v>9</v>
      </c>
      <c r="C6" s="57">
        <v>5</v>
      </c>
      <c r="D6" s="57">
        <v>57</v>
      </c>
      <c r="E6" s="57">
        <v>0</v>
      </c>
      <c r="F6" s="171">
        <v>0</v>
      </c>
      <c r="G6" s="170">
        <v>0</v>
      </c>
      <c r="H6" s="57">
        <v>0</v>
      </c>
      <c r="I6" s="57">
        <v>0</v>
      </c>
      <c r="J6" s="57">
        <v>0</v>
      </c>
      <c r="K6" s="171">
        <v>0</v>
      </c>
    </row>
    <row r="7" spans="1:11" x14ac:dyDescent="0.25">
      <c r="A7" s="221" t="s">
        <v>273</v>
      </c>
      <c r="B7" s="170">
        <v>23</v>
      </c>
      <c r="C7" s="57">
        <v>15</v>
      </c>
      <c r="D7" s="57">
        <v>160</v>
      </c>
      <c r="E7" s="57">
        <v>0</v>
      </c>
      <c r="F7" s="171">
        <v>0</v>
      </c>
      <c r="G7" s="170">
        <v>0</v>
      </c>
      <c r="H7" s="57">
        <v>0</v>
      </c>
      <c r="I7" s="57">
        <v>0</v>
      </c>
      <c r="J7" s="57">
        <v>0</v>
      </c>
      <c r="K7" s="171">
        <v>0</v>
      </c>
    </row>
    <row r="8" spans="1:11" x14ac:dyDescent="0.25">
      <c r="A8" s="221" t="s">
        <v>269</v>
      </c>
      <c r="B8" s="172">
        <v>3</v>
      </c>
      <c r="C8" s="35">
        <v>2</v>
      </c>
      <c r="D8" s="35">
        <v>0</v>
      </c>
      <c r="E8" s="35">
        <v>0</v>
      </c>
      <c r="F8" s="173">
        <v>6</v>
      </c>
      <c r="G8" s="172">
        <v>0</v>
      </c>
      <c r="H8" s="35">
        <v>0</v>
      </c>
      <c r="I8" s="35">
        <v>0</v>
      </c>
      <c r="J8" s="35">
        <v>0</v>
      </c>
      <c r="K8" s="173">
        <v>0</v>
      </c>
    </row>
    <row r="9" spans="1:11" x14ac:dyDescent="0.25">
      <c r="A9" s="221" t="s">
        <v>275</v>
      </c>
      <c r="B9" s="172">
        <v>7</v>
      </c>
      <c r="C9" s="35">
        <v>7</v>
      </c>
      <c r="D9" s="35">
        <v>49</v>
      </c>
      <c r="E9" s="35">
        <v>0</v>
      </c>
      <c r="F9" s="173">
        <v>0</v>
      </c>
      <c r="G9" s="172">
        <v>0</v>
      </c>
      <c r="H9" s="35">
        <v>0</v>
      </c>
      <c r="I9" s="35">
        <v>0</v>
      </c>
      <c r="J9" s="35">
        <v>0</v>
      </c>
      <c r="K9" s="173">
        <v>0</v>
      </c>
    </row>
    <row r="10" spans="1:11" ht="16.5" thickBot="1" x14ac:dyDescent="0.3">
      <c r="A10" s="481" t="s">
        <v>1824</v>
      </c>
      <c r="B10" s="174">
        <v>18</v>
      </c>
      <c r="C10" s="175">
        <v>16</v>
      </c>
      <c r="D10" s="175">
        <v>114</v>
      </c>
      <c r="E10" s="175">
        <v>0</v>
      </c>
      <c r="F10" s="176">
        <v>0</v>
      </c>
      <c r="G10" s="178">
        <v>2</v>
      </c>
      <c r="H10" s="179">
        <v>2</v>
      </c>
      <c r="I10" s="179">
        <v>8</v>
      </c>
      <c r="J10" s="179">
        <v>0</v>
      </c>
      <c r="K10" s="180">
        <v>0</v>
      </c>
    </row>
    <row r="11" spans="1:11" ht="18" customHeight="1" thickBot="1" x14ac:dyDescent="0.3">
      <c r="A11" s="177" t="s">
        <v>54</v>
      </c>
      <c r="B11" s="159">
        <f t="shared" ref="B11:K11" si="0">SUM(B5:B10)</f>
        <v>78</v>
      </c>
      <c r="C11" s="157">
        <f t="shared" si="0"/>
        <v>55</v>
      </c>
      <c r="D11" s="157">
        <f t="shared" si="0"/>
        <v>506</v>
      </c>
      <c r="E11" s="157">
        <f t="shared" si="0"/>
        <v>0</v>
      </c>
      <c r="F11" s="158">
        <f t="shared" si="0"/>
        <v>6</v>
      </c>
      <c r="G11" s="156">
        <f t="shared" si="0"/>
        <v>14</v>
      </c>
      <c r="H11" s="157">
        <f t="shared" si="0"/>
        <v>8</v>
      </c>
      <c r="I11" s="157">
        <f t="shared" si="0"/>
        <v>80</v>
      </c>
      <c r="J11" s="157">
        <f t="shared" si="0"/>
        <v>0</v>
      </c>
      <c r="K11" s="158">
        <f t="shared" si="0"/>
        <v>0</v>
      </c>
    </row>
    <row r="12" spans="1:11" x14ac:dyDescent="0.25">
      <c r="A12" s="48"/>
      <c r="B12" s="50"/>
      <c r="C12" s="50"/>
      <c r="D12" s="50"/>
      <c r="E12" s="50"/>
      <c r="F12" s="50"/>
      <c r="G12" s="50"/>
      <c r="H12" s="50"/>
      <c r="I12" s="50"/>
      <c r="J12" s="50"/>
      <c r="K12" s="50"/>
    </row>
    <row r="13" spans="1:11" ht="16.5" thickBot="1" x14ac:dyDescent="0.3">
      <c r="A13" s="194" t="s">
        <v>120</v>
      </c>
      <c r="B13" s="50"/>
      <c r="C13" s="50"/>
      <c r="D13" s="50"/>
      <c r="E13" s="50"/>
      <c r="F13" s="50"/>
      <c r="G13" s="50"/>
      <c r="H13" s="50"/>
      <c r="I13" s="50"/>
      <c r="J13" s="50"/>
      <c r="K13" s="50"/>
    </row>
    <row r="14" spans="1:11" x14ac:dyDescent="0.25">
      <c r="A14" s="710" t="s">
        <v>112</v>
      </c>
      <c r="B14" s="719" t="s">
        <v>182</v>
      </c>
      <c r="C14" s="712" t="s">
        <v>182</v>
      </c>
      <c r="D14" s="714" t="s">
        <v>183</v>
      </c>
      <c r="E14" s="715"/>
      <c r="F14" s="716"/>
      <c r="G14" s="721" t="s">
        <v>184</v>
      </c>
      <c r="H14" s="717" t="s">
        <v>184</v>
      </c>
      <c r="I14" s="714" t="s">
        <v>185</v>
      </c>
      <c r="J14" s="715"/>
      <c r="K14" s="716"/>
    </row>
    <row r="15" spans="1:11" ht="32.25" thickBot="1" x14ac:dyDescent="0.3">
      <c r="A15" s="711"/>
      <c r="B15" s="720"/>
      <c r="C15" s="713"/>
      <c r="D15" s="92" t="s">
        <v>117</v>
      </c>
      <c r="E15" s="92" t="s">
        <v>118</v>
      </c>
      <c r="F15" s="93" t="s">
        <v>119</v>
      </c>
      <c r="G15" s="722"/>
      <c r="H15" s="718"/>
      <c r="I15" s="92" t="s">
        <v>117</v>
      </c>
      <c r="J15" s="92" t="s">
        <v>118</v>
      </c>
      <c r="K15" s="93" t="s">
        <v>119</v>
      </c>
    </row>
    <row r="16" spans="1:11" x14ac:dyDescent="0.25">
      <c r="A16" s="221" t="s">
        <v>1793</v>
      </c>
      <c r="B16" s="488">
        <v>8</v>
      </c>
      <c r="C16" s="487">
        <v>3</v>
      </c>
      <c r="D16" s="487">
        <v>51</v>
      </c>
      <c r="E16" s="487">
        <v>0</v>
      </c>
      <c r="F16" s="486">
        <v>0</v>
      </c>
      <c r="G16" s="488">
        <v>12</v>
      </c>
      <c r="H16" s="487">
        <v>3</v>
      </c>
      <c r="I16" s="487">
        <v>8</v>
      </c>
      <c r="J16" s="487">
        <v>0</v>
      </c>
      <c r="K16" s="486">
        <v>35</v>
      </c>
    </row>
    <row r="17" spans="1:11" x14ac:dyDescent="0.25">
      <c r="A17" s="221" t="s">
        <v>271</v>
      </c>
      <c r="B17" s="485">
        <v>14</v>
      </c>
      <c r="C17" s="313">
        <v>5</v>
      </c>
      <c r="D17" s="313">
        <v>77</v>
      </c>
      <c r="E17" s="313">
        <v>0</v>
      </c>
      <c r="F17" s="484">
        <v>3</v>
      </c>
      <c r="G17" s="485">
        <v>0</v>
      </c>
      <c r="H17" s="313">
        <v>0</v>
      </c>
      <c r="I17" s="313">
        <v>0</v>
      </c>
      <c r="J17" s="313">
        <v>0</v>
      </c>
      <c r="K17" s="484">
        <v>0</v>
      </c>
    </row>
    <row r="18" spans="1:11" x14ac:dyDescent="0.25">
      <c r="A18" s="221" t="s">
        <v>273</v>
      </c>
      <c r="B18" s="485">
        <v>25</v>
      </c>
      <c r="C18" s="313">
        <v>17</v>
      </c>
      <c r="D18" s="313">
        <v>109</v>
      </c>
      <c r="E18" s="313">
        <v>0</v>
      </c>
      <c r="F18" s="484">
        <v>15</v>
      </c>
      <c r="G18" s="485">
        <v>11</v>
      </c>
      <c r="H18" s="313">
        <v>7</v>
      </c>
      <c r="I18" s="313">
        <v>60</v>
      </c>
      <c r="J18" s="313">
        <v>0</v>
      </c>
      <c r="K18" s="484">
        <v>0</v>
      </c>
    </row>
    <row r="19" spans="1:11" x14ac:dyDescent="0.25">
      <c r="A19" s="221" t="s">
        <v>269</v>
      </c>
      <c r="B19" s="483">
        <v>22</v>
      </c>
      <c r="C19" s="51">
        <v>15</v>
      </c>
      <c r="D19" s="51">
        <v>67</v>
      </c>
      <c r="E19" s="51">
        <v>0</v>
      </c>
      <c r="F19" s="482">
        <v>36</v>
      </c>
      <c r="G19" s="483">
        <v>16</v>
      </c>
      <c r="H19" s="51">
        <v>9</v>
      </c>
      <c r="I19" s="51">
        <v>4</v>
      </c>
      <c r="J19" s="51">
        <v>0</v>
      </c>
      <c r="K19" s="482">
        <v>27</v>
      </c>
    </row>
    <row r="20" spans="1:11" x14ac:dyDescent="0.25">
      <c r="A20" s="221" t="s">
        <v>275</v>
      </c>
      <c r="B20" s="483">
        <v>12</v>
      </c>
      <c r="C20" s="51">
        <v>9</v>
      </c>
      <c r="D20" s="51">
        <v>41</v>
      </c>
      <c r="E20" s="51">
        <v>0</v>
      </c>
      <c r="F20" s="482">
        <v>16</v>
      </c>
      <c r="G20" s="483">
        <v>12</v>
      </c>
      <c r="H20" s="51">
        <v>7</v>
      </c>
      <c r="I20" s="51">
        <v>84</v>
      </c>
      <c r="J20" s="51">
        <v>0</v>
      </c>
      <c r="K20" s="482">
        <v>0</v>
      </c>
    </row>
    <row r="21" spans="1:11" ht="16.5" thickBot="1" x14ac:dyDescent="0.3">
      <c r="A21" s="481" t="s">
        <v>1824</v>
      </c>
      <c r="B21" s="480">
        <v>0</v>
      </c>
      <c r="C21" s="479">
        <v>0</v>
      </c>
      <c r="D21" s="479">
        <v>0</v>
      </c>
      <c r="E21" s="479">
        <v>0</v>
      </c>
      <c r="F21" s="478">
        <v>0</v>
      </c>
      <c r="G21" s="477">
        <v>0</v>
      </c>
      <c r="H21" s="476">
        <v>0</v>
      </c>
      <c r="I21" s="476">
        <v>0</v>
      </c>
      <c r="J21" s="476">
        <v>0</v>
      </c>
      <c r="K21" s="475">
        <v>0</v>
      </c>
    </row>
    <row r="22" spans="1:11" ht="16.5" thickBot="1" x14ac:dyDescent="0.3">
      <c r="A22" s="177" t="s">
        <v>54</v>
      </c>
      <c r="B22" s="159">
        <f t="shared" ref="B22:K22" si="1">SUM(B16:B21)</f>
        <v>81</v>
      </c>
      <c r="C22" s="157">
        <f t="shared" si="1"/>
        <v>49</v>
      </c>
      <c r="D22" s="157">
        <f t="shared" si="1"/>
        <v>345</v>
      </c>
      <c r="E22" s="157">
        <f t="shared" si="1"/>
        <v>0</v>
      </c>
      <c r="F22" s="158">
        <f t="shared" si="1"/>
        <v>70</v>
      </c>
      <c r="G22" s="156">
        <f t="shared" si="1"/>
        <v>51</v>
      </c>
      <c r="H22" s="157">
        <f t="shared" si="1"/>
        <v>26</v>
      </c>
      <c r="I22" s="157">
        <f t="shared" si="1"/>
        <v>156</v>
      </c>
      <c r="J22" s="157">
        <f t="shared" si="1"/>
        <v>0</v>
      </c>
      <c r="K22" s="158">
        <f t="shared" si="1"/>
        <v>62</v>
      </c>
    </row>
    <row r="23" spans="1:11" ht="16.5" thickBot="1" x14ac:dyDescent="0.3">
      <c r="A23" s="50"/>
      <c r="B23" s="48"/>
      <c r="C23" s="48"/>
      <c r="D23" s="48"/>
      <c r="E23" s="48"/>
      <c r="F23" s="48"/>
      <c r="G23" s="48"/>
      <c r="H23" s="48"/>
      <c r="I23" s="48"/>
      <c r="J23" s="48"/>
      <c r="K23" s="48"/>
    </row>
    <row r="24" spans="1:11" ht="18.75" customHeight="1" x14ac:dyDescent="0.25">
      <c r="A24" s="181" t="s">
        <v>186</v>
      </c>
      <c r="B24" s="166">
        <f t="shared" ref="B24:K24" si="2">+B11-B22</f>
        <v>-3</v>
      </c>
      <c r="C24" s="160">
        <f t="shared" si="2"/>
        <v>6</v>
      </c>
      <c r="D24" s="160">
        <f t="shared" si="2"/>
        <v>161</v>
      </c>
      <c r="E24" s="160">
        <f t="shared" si="2"/>
        <v>0</v>
      </c>
      <c r="F24" s="161">
        <f t="shared" si="2"/>
        <v>-64</v>
      </c>
      <c r="G24" s="166">
        <f t="shared" si="2"/>
        <v>-37</v>
      </c>
      <c r="H24" s="160">
        <f t="shared" si="2"/>
        <v>-18</v>
      </c>
      <c r="I24" s="160">
        <f t="shared" si="2"/>
        <v>-76</v>
      </c>
      <c r="J24" s="160">
        <f t="shared" si="2"/>
        <v>0</v>
      </c>
      <c r="K24" s="161">
        <f t="shared" si="2"/>
        <v>-62</v>
      </c>
    </row>
    <row r="25" spans="1:11" ht="20.25" customHeight="1" thickBot="1" x14ac:dyDescent="0.3">
      <c r="A25" s="182" t="s">
        <v>187</v>
      </c>
      <c r="B25" s="167">
        <f t="shared" ref="B25:K25" si="3">+IFERROR(B24/B22,0)*100</f>
        <v>-3.7037037037037033</v>
      </c>
      <c r="C25" s="162">
        <f t="shared" si="3"/>
        <v>12.244897959183673</v>
      </c>
      <c r="D25" s="162">
        <f t="shared" si="3"/>
        <v>46.666666666666664</v>
      </c>
      <c r="E25" s="162">
        <f t="shared" si="3"/>
        <v>0</v>
      </c>
      <c r="F25" s="163">
        <f t="shared" si="3"/>
        <v>-91.428571428571431</v>
      </c>
      <c r="G25" s="167">
        <f t="shared" si="3"/>
        <v>-72.549019607843135</v>
      </c>
      <c r="H25" s="162">
        <f t="shared" si="3"/>
        <v>-69.230769230769226</v>
      </c>
      <c r="I25" s="162">
        <f t="shared" si="3"/>
        <v>-48.717948717948715</v>
      </c>
      <c r="J25" s="162">
        <f t="shared" si="3"/>
        <v>0</v>
      </c>
      <c r="K25" s="163">
        <f t="shared" si="3"/>
        <v>-100</v>
      </c>
    </row>
    <row r="26" spans="1:11" x14ac:dyDescent="0.25">
      <c r="J26" s="15"/>
      <c r="K26" s="15"/>
    </row>
  </sheetData>
  <mergeCells count="15">
    <mergeCell ref="A1:K1"/>
    <mergeCell ref="A14:A15"/>
    <mergeCell ref="C14:C15"/>
    <mergeCell ref="D14:F14"/>
    <mergeCell ref="H14:H15"/>
    <mergeCell ref="I14:K14"/>
    <mergeCell ref="B14:B15"/>
    <mergeCell ref="G14:G15"/>
    <mergeCell ref="I3:K3"/>
    <mergeCell ref="A3:A4"/>
    <mergeCell ref="C3:C4"/>
    <mergeCell ref="D3:F3"/>
    <mergeCell ref="H3:H4"/>
    <mergeCell ref="B3:B4"/>
    <mergeCell ref="G3:G4"/>
  </mergeCells>
  <pageMargins left="0.74803149606299213" right="0.74803149606299213" top="0.98425196850393704" bottom="0.98425196850393704" header="0.51181102362204722" footer="0.51181102362204722"/>
  <pageSetup paperSize="9" scale="88"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view="pageBreakPreview" zoomScaleNormal="100" zoomScaleSheetLayoutView="100" workbookViewId="0">
      <selection activeCell="H18" sqref="H18"/>
    </sheetView>
  </sheetViews>
  <sheetFormatPr defaultRowHeight="15.75" x14ac:dyDescent="0.25"/>
  <cols>
    <col min="1" max="1" width="12.625" customWidth="1"/>
    <col min="2" max="2" width="12.375" customWidth="1"/>
    <col min="3" max="3" width="10" customWidth="1"/>
    <col min="4" max="4" width="9.875" customWidth="1"/>
    <col min="5" max="5" width="8.5" customWidth="1"/>
    <col min="6" max="6" width="13" customWidth="1"/>
    <col min="7" max="7" width="9.875" customWidth="1"/>
    <col min="8" max="8" width="10.5" customWidth="1"/>
    <col min="9" max="9" width="9.75" customWidth="1"/>
    <col min="10" max="10" width="13.5" customWidth="1"/>
    <col min="11" max="11" width="11.375" customWidth="1"/>
  </cols>
  <sheetData>
    <row r="1" spans="1:12" ht="45" customHeight="1" x14ac:dyDescent="0.25">
      <c r="A1" s="690" t="s">
        <v>188</v>
      </c>
      <c r="B1" s="690"/>
      <c r="C1" s="690"/>
      <c r="D1" s="690"/>
      <c r="E1" s="690"/>
      <c r="F1" s="690"/>
      <c r="G1" s="690"/>
      <c r="H1" s="690"/>
      <c r="I1" s="690"/>
      <c r="J1" s="690"/>
      <c r="K1" s="690"/>
    </row>
    <row r="2" spans="1:12" ht="107.25" customHeight="1" x14ac:dyDescent="0.25">
      <c r="A2" s="31" t="s">
        <v>189</v>
      </c>
      <c r="B2" s="31" t="s">
        <v>190</v>
      </c>
      <c r="C2" s="31" t="s">
        <v>191</v>
      </c>
      <c r="D2" s="31" t="s">
        <v>192</v>
      </c>
      <c r="E2" s="31" t="s">
        <v>191</v>
      </c>
      <c r="F2" s="31" t="s">
        <v>193</v>
      </c>
      <c r="G2" s="31" t="s">
        <v>56</v>
      </c>
      <c r="H2" s="31" t="s">
        <v>194</v>
      </c>
      <c r="I2" s="31" t="s">
        <v>56</v>
      </c>
      <c r="J2" s="31" t="s">
        <v>195</v>
      </c>
      <c r="K2" s="31" t="s">
        <v>56</v>
      </c>
      <c r="L2" s="1"/>
    </row>
    <row r="3" spans="1:12" ht="21" customHeight="1" x14ac:dyDescent="0.25">
      <c r="A3" s="570" t="s">
        <v>196</v>
      </c>
      <c r="B3" s="569">
        <v>1184</v>
      </c>
      <c r="C3" s="569">
        <v>928</v>
      </c>
      <c r="D3" s="569">
        <v>1164</v>
      </c>
      <c r="E3" s="569">
        <v>913</v>
      </c>
      <c r="F3" s="569">
        <v>408</v>
      </c>
      <c r="G3" s="569">
        <v>238</v>
      </c>
      <c r="H3" s="569">
        <v>32</v>
      </c>
      <c r="I3" s="569">
        <v>13</v>
      </c>
      <c r="J3" s="569">
        <v>5</v>
      </c>
      <c r="K3" s="569">
        <v>0</v>
      </c>
    </row>
    <row r="4" spans="1:12" ht="24.75" customHeight="1" x14ac:dyDescent="0.25">
      <c r="A4" s="570" t="s">
        <v>197</v>
      </c>
      <c r="B4" s="569">
        <v>890</v>
      </c>
      <c r="C4" s="569">
        <v>694</v>
      </c>
      <c r="D4" s="569">
        <v>872</v>
      </c>
      <c r="E4" s="569">
        <v>681</v>
      </c>
      <c r="F4" s="569">
        <v>357</v>
      </c>
      <c r="G4" s="569">
        <v>203</v>
      </c>
      <c r="H4" s="569">
        <v>9</v>
      </c>
      <c r="I4" s="569">
        <v>0</v>
      </c>
      <c r="J4" s="569">
        <v>21</v>
      </c>
      <c r="K4" s="569">
        <v>3</v>
      </c>
    </row>
    <row r="5" spans="1:12" ht="19.5" customHeight="1" x14ac:dyDescent="0.25">
      <c r="A5" s="570" t="s">
        <v>198</v>
      </c>
      <c r="B5" s="569">
        <v>63</v>
      </c>
      <c r="C5" s="569">
        <v>44</v>
      </c>
      <c r="D5" s="569">
        <v>62</v>
      </c>
      <c r="E5" s="569">
        <v>44</v>
      </c>
      <c r="F5" s="569">
        <v>55</v>
      </c>
      <c r="G5" s="569">
        <v>26</v>
      </c>
      <c r="H5" s="569">
        <v>0</v>
      </c>
      <c r="I5" s="569">
        <v>0</v>
      </c>
      <c r="J5" s="569">
        <v>1</v>
      </c>
      <c r="K5" s="569">
        <v>1</v>
      </c>
    </row>
    <row r="6" spans="1:12" ht="21" customHeight="1" x14ac:dyDescent="0.25">
      <c r="A6" s="570" t="s">
        <v>199</v>
      </c>
      <c r="B6" s="569">
        <v>48</v>
      </c>
      <c r="C6" s="569">
        <v>40</v>
      </c>
      <c r="D6" s="569">
        <v>44</v>
      </c>
      <c r="E6" s="569">
        <v>36</v>
      </c>
      <c r="F6" s="569">
        <v>10</v>
      </c>
      <c r="G6" s="569">
        <v>8</v>
      </c>
      <c r="H6" s="569">
        <v>0</v>
      </c>
      <c r="I6" s="569">
        <v>0</v>
      </c>
      <c r="J6" s="569">
        <v>1</v>
      </c>
      <c r="K6" s="569">
        <v>1</v>
      </c>
    </row>
    <row r="7" spans="1:12" ht="18.75" customHeight="1" x14ac:dyDescent="0.25">
      <c r="A7" s="572" t="s">
        <v>54</v>
      </c>
      <c r="B7" s="571">
        <v>2185</v>
      </c>
      <c r="C7" s="571">
        <v>1706</v>
      </c>
      <c r="D7" s="571">
        <v>2142</v>
      </c>
      <c r="E7" s="571">
        <v>1674</v>
      </c>
      <c r="F7" s="571">
        <v>830</v>
      </c>
      <c r="G7" s="571">
        <v>475</v>
      </c>
      <c r="H7" s="571">
        <v>41</v>
      </c>
      <c r="I7" s="571">
        <v>13</v>
      </c>
      <c r="J7" s="571">
        <v>28</v>
      </c>
      <c r="K7" s="571">
        <v>5</v>
      </c>
    </row>
    <row r="8" spans="1:12" x14ac:dyDescent="0.25">
      <c r="H8" s="15"/>
      <c r="I8" s="15"/>
      <c r="J8" s="15"/>
      <c r="K8" s="15"/>
    </row>
    <row r="9" spans="1:12" x14ac:dyDescent="0.25">
      <c r="A9" s="15"/>
    </row>
  </sheetData>
  <mergeCells count="1">
    <mergeCell ref="A1:K1"/>
  </mergeCells>
  <phoneticPr fontId="6" type="noConversion"/>
  <pageMargins left="0.74803149606299213" right="0.74803149606299213" top="0.98425196850393704" bottom="0.98425196850393704" header="0.51181102362204722" footer="0.51181102362204722"/>
  <pageSetup paperSize="9" scale="6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topLeftCell="A5" zoomScaleNormal="100" zoomScaleSheetLayoutView="100" workbookViewId="0">
      <selection activeCell="F29" sqref="F29"/>
    </sheetView>
  </sheetViews>
  <sheetFormatPr defaultRowHeight="15.75" x14ac:dyDescent="0.25"/>
  <cols>
    <col min="1" max="2" width="10.625" customWidth="1"/>
    <col min="3" max="3" width="12" customWidth="1"/>
    <col min="4" max="11" width="10.625" customWidth="1"/>
  </cols>
  <sheetData>
    <row r="1" spans="1:11" ht="32.25" customHeight="1" x14ac:dyDescent="0.25">
      <c r="A1" s="727" t="s">
        <v>200</v>
      </c>
      <c r="B1" s="728"/>
      <c r="C1" s="728"/>
      <c r="D1" s="728"/>
      <c r="E1" s="728"/>
      <c r="F1" s="728"/>
      <c r="G1" s="728"/>
      <c r="H1" s="728"/>
      <c r="I1" s="728"/>
      <c r="J1" s="728"/>
      <c r="K1" s="728"/>
    </row>
    <row r="2" spans="1:11" ht="17.25" customHeight="1" thickBot="1" x14ac:dyDescent="0.3">
      <c r="A2" s="59" t="s">
        <v>201</v>
      </c>
      <c r="B2" s="58"/>
      <c r="C2" s="58"/>
      <c r="D2" s="58"/>
      <c r="E2" s="58"/>
      <c r="F2" s="58"/>
      <c r="G2" s="58"/>
      <c r="H2" s="58"/>
      <c r="I2" s="58"/>
      <c r="J2" s="58"/>
      <c r="K2" s="58"/>
    </row>
    <row r="3" spans="1:11" ht="81.75" customHeight="1" thickBot="1" x14ac:dyDescent="0.3">
      <c r="A3" s="96" t="s">
        <v>202</v>
      </c>
      <c r="B3" s="97" t="s">
        <v>203</v>
      </c>
      <c r="C3" s="97" t="s">
        <v>204</v>
      </c>
      <c r="D3" s="98" t="s">
        <v>205</v>
      </c>
      <c r="E3" s="97" t="s">
        <v>206</v>
      </c>
      <c r="F3" s="97" t="s">
        <v>207</v>
      </c>
      <c r="G3" s="97" t="s">
        <v>208</v>
      </c>
      <c r="H3" s="97" t="s">
        <v>209</v>
      </c>
      <c r="I3" s="97" t="s">
        <v>210</v>
      </c>
      <c r="J3" s="99" t="s">
        <v>158</v>
      </c>
      <c r="K3" s="100" t="s">
        <v>54</v>
      </c>
    </row>
    <row r="4" spans="1:11" x14ac:dyDescent="0.25">
      <c r="A4" s="60" t="s">
        <v>267</v>
      </c>
      <c r="B4" s="60">
        <v>15</v>
      </c>
      <c r="C4" s="60">
        <v>45</v>
      </c>
      <c r="D4" s="60">
        <v>3</v>
      </c>
      <c r="E4" s="60">
        <v>125</v>
      </c>
      <c r="F4" s="60">
        <v>2</v>
      </c>
      <c r="G4" s="60">
        <v>0</v>
      </c>
      <c r="H4" s="60">
        <v>75</v>
      </c>
      <c r="I4" s="60">
        <v>0</v>
      </c>
      <c r="J4" s="60">
        <v>194</v>
      </c>
      <c r="K4" s="60">
        <f>SUM(B4:J4)</f>
        <v>459</v>
      </c>
    </row>
    <row r="5" spans="1:11" x14ac:dyDescent="0.25">
      <c r="A5" s="35" t="s">
        <v>269</v>
      </c>
      <c r="B5" s="35">
        <v>4</v>
      </c>
      <c r="C5" s="35">
        <v>5</v>
      </c>
      <c r="D5" s="35">
        <v>2</v>
      </c>
      <c r="E5" s="35">
        <v>5</v>
      </c>
      <c r="F5" s="35">
        <v>0</v>
      </c>
      <c r="G5" s="35">
        <v>0</v>
      </c>
      <c r="H5" s="35">
        <v>22</v>
      </c>
      <c r="I5" s="35">
        <v>0</v>
      </c>
      <c r="J5" s="35">
        <v>96</v>
      </c>
      <c r="K5" s="60">
        <f>SUM(B5:J5)</f>
        <v>134</v>
      </c>
    </row>
    <row r="6" spans="1:11" x14ac:dyDescent="0.25">
      <c r="A6" s="35" t="s">
        <v>271</v>
      </c>
      <c r="B6" s="35">
        <v>6</v>
      </c>
      <c r="C6" s="35">
        <v>14</v>
      </c>
      <c r="D6" s="35">
        <v>3</v>
      </c>
      <c r="E6" s="35">
        <v>7</v>
      </c>
      <c r="F6" s="35">
        <v>1</v>
      </c>
      <c r="G6" s="35">
        <v>0</v>
      </c>
      <c r="H6" s="35">
        <v>32</v>
      </c>
      <c r="I6" s="35">
        <v>0</v>
      </c>
      <c r="J6" s="35">
        <v>171</v>
      </c>
      <c r="K6" s="60">
        <f>SUM(B6:J6)</f>
        <v>234</v>
      </c>
    </row>
    <row r="7" spans="1:11" x14ac:dyDescent="0.25">
      <c r="A7" s="35" t="s">
        <v>273</v>
      </c>
      <c r="B7" s="35">
        <v>49</v>
      </c>
      <c r="C7" s="35">
        <v>56</v>
      </c>
      <c r="D7" s="35">
        <v>17</v>
      </c>
      <c r="E7" s="35">
        <v>9</v>
      </c>
      <c r="F7" s="35">
        <v>4</v>
      </c>
      <c r="G7" s="35">
        <v>0</v>
      </c>
      <c r="H7" s="35">
        <v>80</v>
      </c>
      <c r="I7" s="35">
        <v>1</v>
      </c>
      <c r="J7" s="35">
        <v>633</v>
      </c>
      <c r="K7" s="60">
        <f>SUM(B7:J7)</f>
        <v>849</v>
      </c>
    </row>
    <row r="8" spans="1:11" x14ac:dyDescent="0.25">
      <c r="A8" s="35" t="s">
        <v>275</v>
      </c>
      <c r="B8" s="35">
        <v>6</v>
      </c>
      <c r="C8" s="35">
        <v>11</v>
      </c>
      <c r="D8" s="35">
        <v>5</v>
      </c>
      <c r="E8" s="35">
        <v>6</v>
      </c>
      <c r="F8" s="35">
        <v>1</v>
      </c>
      <c r="G8" s="35">
        <v>0</v>
      </c>
      <c r="H8" s="35">
        <v>42</v>
      </c>
      <c r="I8" s="35">
        <v>0</v>
      </c>
      <c r="J8" s="35">
        <v>294</v>
      </c>
      <c r="K8" s="60">
        <f>SUM(B8:J8)</f>
        <v>365</v>
      </c>
    </row>
    <row r="9" spans="1:11" x14ac:dyDescent="0.25">
      <c r="A9" s="35"/>
      <c r="B9" s="35"/>
      <c r="C9" s="35"/>
      <c r="D9" s="35"/>
      <c r="E9" s="35"/>
      <c r="F9" s="35"/>
      <c r="G9" s="35"/>
      <c r="H9" s="35"/>
      <c r="I9" s="35"/>
      <c r="J9" s="35"/>
      <c r="K9" s="35"/>
    </row>
    <row r="10" spans="1:11" x14ac:dyDescent="0.25">
      <c r="A10" s="40" t="s">
        <v>54</v>
      </c>
      <c r="B10" s="40">
        <f t="shared" ref="B10:K10" si="0">SUM(B4:B9)</f>
        <v>80</v>
      </c>
      <c r="C10" s="40">
        <f t="shared" si="0"/>
        <v>131</v>
      </c>
      <c r="D10" s="40">
        <f t="shared" si="0"/>
        <v>30</v>
      </c>
      <c r="E10" s="40">
        <f t="shared" si="0"/>
        <v>152</v>
      </c>
      <c r="F10" s="40">
        <f t="shared" si="0"/>
        <v>8</v>
      </c>
      <c r="G10" s="40">
        <f t="shared" si="0"/>
        <v>0</v>
      </c>
      <c r="H10" s="40">
        <f t="shared" si="0"/>
        <v>251</v>
      </c>
      <c r="I10" s="40">
        <f t="shared" si="0"/>
        <v>1</v>
      </c>
      <c r="J10" s="40">
        <f t="shared" si="0"/>
        <v>1388</v>
      </c>
      <c r="K10" s="40">
        <f t="shared" si="0"/>
        <v>2041</v>
      </c>
    </row>
    <row r="11" spans="1:11" ht="9.75" customHeight="1" x14ac:dyDescent="0.25">
      <c r="A11" s="48"/>
      <c r="B11" s="48"/>
      <c r="C11" s="48"/>
      <c r="D11" s="48"/>
      <c r="E11" s="48"/>
      <c r="F11" s="48"/>
      <c r="G11" s="48"/>
      <c r="H11" s="48"/>
      <c r="I11" s="48"/>
      <c r="J11" s="48"/>
      <c r="K11" s="48"/>
    </row>
    <row r="12" spans="1:11" ht="16.5" thickBot="1" x14ac:dyDescent="0.3">
      <c r="A12" s="59" t="s">
        <v>211</v>
      </c>
      <c r="B12" s="48"/>
      <c r="C12" s="48"/>
      <c r="D12" s="48"/>
      <c r="E12" s="48"/>
      <c r="F12" s="48"/>
      <c r="G12" s="48"/>
      <c r="H12" s="48"/>
      <c r="I12" s="48"/>
      <c r="J12" s="48"/>
      <c r="K12" s="48"/>
    </row>
    <row r="13" spans="1:11" ht="79.5" thickBot="1" x14ac:dyDescent="0.3">
      <c r="A13" s="96" t="s">
        <v>202</v>
      </c>
      <c r="B13" s="97" t="s">
        <v>203</v>
      </c>
      <c r="C13" s="97" t="s">
        <v>204</v>
      </c>
      <c r="D13" s="98" t="s">
        <v>205</v>
      </c>
      <c r="E13" s="97" t="s">
        <v>206</v>
      </c>
      <c r="F13" s="97" t="s">
        <v>207</v>
      </c>
      <c r="G13" s="97" t="s">
        <v>208</v>
      </c>
      <c r="H13" s="97" t="s">
        <v>209</v>
      </c>
      <c r="I13" s="97" t="s">
        <v>210</v>
      </c>
      <c r="J13" s="99" t="s">
        <v>158</v>
      </c>
      <c r="K13" s="100" t="s">
        <v>54</v>
      </c>
    </row>
    <row r="14" spans="1:11" x14ac:dyDescent="0.25">
      <c r="A14" s="60" t="s">
        <v>267</v>
      </c>
      <c r="B14" s="60">
        <v>14</v>
      </c>
      <c r="C14" s="60">
        <v>30</v>
      </c>
      <c r="D14" s="60">
        <v>3</v>
      </c>
      <c r="E14" s="60">
        <v>89</v>
      </c>
      <c r="F14" s="60">
        <v>1</v>
      </c>
      <c r="G14" s="60">
        <v>0</v>
      </c>
      <c r="H14" s="60">
        <v>71</v>
      </c>
      <c r="I14" s="60">
        <v>0</v>
      </c>
      <c r="J14" s="60">
        <v>220</v>
      </c>
      <c r="K14" s="60">
        <f>SUM(B14:J14)</f>
        <v>428</v>
      </c>
    </row>
    <row r="15" spans="1:11" x14ac:dyDescent="0.25">
      <c r="A15" s="35" t="s">
        <v>269</v>
      </c>
      <c r="B15" s="35">
        <v>4</v>
      </c>
      <c r="C15" s="35">
        <v>8</v>
      </c>
      <c r="D15" s="35">
        <v>5</v>
      </c>
      <c r="E15" s="35">
        <v>8</v>
      </c>
      <c r="F15" s="35">
        <v>0</v>
      </c>
      <c r="G15" s="35">
        <v>0</v>
      </c>
      <c r="H15" s="35">
        <v>18</v>
      </c>
      <c r="I15" s="35">
        <v>0</v>
      </c>
      <c r="J15" s="35">
        <v>93</v>
      </c>
      <c r="K15" s="60">
        <f>SUM(B15:J15)</f>
        <v>136</v>
      </c>
    </row>
    <row r="16" spans="1:11" x14ac:dyDescent="0.25">
      <c r="A16" s="35" t="s">
        <v>271</v>
      </c>
      <c r="B16" s="35">
        <v>5</v>
      </c>
      <c r="C16" s="35">
        <v>9</v>
      </c>
      <c r="D16" s="35">
        <v>3</v>
      </c>
      <c r="E16" s="35">
        <v>7</v>
      </c>
      <c r="F16" s="35">
        <v>2</v>
      </c>
      <c r="G16" s="35">
        <v>0</v>
      </c>
      <c r="H16" s="35">
        <v>15</v>
      </c>
      <c r="I16" s="35">
        <v>0</v>
      </c>
      <c r="J16" s="35">
        <v>133</v>
      </c>
      <c r="K16" s="60">
        <f>SUM(B16:J16)</f>
        <v>174</v>
      </c>
    </row>
    <row r="17" spans="1:11" x14ac:dyDescent="0.25">
      <c r="A17" s="35" t="s">
        <v>273</v>
      </c>
      <c r="B17" s="35">
        <v>35</v>
      </c>
      <c r="C17" s="35">
        <v>42</v>
      </c>
      <c r="D17" s="35">
        <v>22</v>
      </c>
      <c r="E17" s="35">
        <v>4</v>
      </c>
      <c r="F17" s="35">
        <v>7</v>
      </c>
      <c r="G17" s="35">
        <v>1</v>
      </c>
      <c r="H17" s="35">
        <v>68</v>
      </c>
      <c r="I17" s="35">
        <v>1</v>
      </c>
      <c r="J17" s="35">
        <v>651</v>
      </c>
      <c r="K17" s="60">
        <f>SUM(B17:J17)</f>
        <v>831</v>
      </c>
    </row>
    <row r="18" spans="1:11" x14ac:dyDescent="0.25">
      <c r="A18" s="35" t="s">
        <v>275</v>
      </c>
      <c r="B18" s="35">
        <v>9</v>
      </c>
      <c r="C18" s="35">
        <v>16</v>
      </c>
      <c r="D18" s="35">
        <v>6</v>
      </c>
      <c r="E18" s="35">
        <v>3</v>
      </c>
      <c r="F18" s="35">
        <v>0</v>
      </c>
      <c r="G18" s="35">
        <v>0</v>
      </c>
      <c r="H18" s="35">
        <v>40</v>
      </c>
      <c r="I18" s="35">
        <v>0</v>
      </c>
      <c r="J18" s="35">
        <v>273</v>
      </c>
      <c r="K18" s="60">
        <f>SUM(B18:J18)</f>
        <v>347</v>
      </c>
    </row>
    <row r="19" spans="1:11" x14ac:dyDescent="0.25">
      <c r="A19" s="35"/>
      <c r="B19" s="35"/>
      <c r="C19" s="35"/>
      <c r="D19" s="35"/>
      <c r="E19" s="35"/>
      <c r="F19" s="35"/>
      <c r="G19" s="35"/>
      <c r="H19" s="35"/>
      <c r="I19" s="35"/>
      <c r="J19" s="35"/>
      <c r="K19" s="35"/>
    </row>
    <row r="20" spans="1:11" x14ac:dyDescent="0.25">
      <c r="A20" s="40" t="s">
        <v>54</v>
      </c>
      <c r="B20" s="40">
        <f t="shared" ref="B20:G20" si="1">SUM(B14:B19)</f>
        <v>67</v>
      </c>
      <c r="C20" s="40">
        <f t="shared" si="1"/>
        <v>105</v>
      </c>
      <c r="D20" s="40">
        <f t="shared" si="1"/>
        <v>39</v>
      </c>
      <c r="E20" s="40">
        <f t="shared" si="1"/>
        <v>111</v>
      </c>
      <c r="F20" s="40">
        <f t="shared" si="1"/>
        <v>10</v>
      </c>
      <c r="G20" s="40">
        <f t="shared" si="1"/>
        <v>1</v>
      </c>
      <c r="H20" s="40">
        <f>SUM(H14:H18)</f>
        <v>212</v>
      </c>
      <c r="I20" s="40">
        <f>SUM(I14:I18)</f>
        <v>1</v>
      </c>
      <c r="J20" s="40">
        <f>SUM(J14:J19)</f>
        <v>1370</v>
      </c>
      <c r="K20" s="40">
        <f>SUM(K14:K19)</f>
        <v>1916</v>
      </c>
    </row>
    <row r="21" spans="1:11" ht="6" customHeight="1" x14ac:dyDescent="0.25">
      <c r="A21" s="48"/>
      <c r="B21" s="48"/>
      <c r="C21" s="48"/>
      <c r="D21" s="48"/>
      <c r="E21" s="48"/>
      <c r="F21" s="48"/>
      <c r="G21" s="48"/>
      <c r="H21" s="48"/>
      <c r="I21" s="48"/>
      <c r="J21" s="48"/>
      <c r="K21" s="48"/>
    </row>
    <row r="22" spans="1:11" ht="17.25" customHeight="1" x14ac:dyDescent="0.25">
      <c r="A22" s="40" t="s">
        <v>121</v>
      </c>
      <c r="B22" s="40">
        <f t="shared" ref="B22:K22" si="2">+B10-B20</f>
        <v>13</v>
      </c>
      <c r="C22" s="40">
        <f t="shared" si="2"/>
        <v>26</v>
      </c>
      <c r="D22" s="40">
        <f t="shared" si="2"/>
        <v>-9</v>
      </c>
      <c r="E22" s="40">
        <f t="shared" si="2"/>
        <v>41</v>
      </c>
      <c r="F22" s="40">
        <f t="shared" si="2"/>
        <v>-2</v>
      </c>
      <c r="G22" s="40">
        <f t="shared" si="2"/>
        <v>-1</v>
      </c>
      <c r="H22" s="40">
        <f t="shared" si="2"/>
        <v>39</v>
      </c>
      <c r="I22" s="40">
        <f t="shared" si="2"/>
        <v>0</v>
      </c>
      <c r="J22" s="40">
        <f t="shared" si="2"/>
        <v>18</v>
      </c>
      <c r="K22" s="40">
        <f t="shared" si="2"/>
        <v>125</v>
      </c>
    </row>
    <row r="23" spans="1:11" ht="18" customHeight="1" x14ac:dyDescent="0.25">
      <c r="A23" s="61" t="s">
        <v>212</v>
      </c>
      <c r="B23" s="107">
        <f t="shared" ref="B23:K23" si="3">+IFERROR(B22/B20,0)*100</f>
        <v>19.402985074626866</v>
      </c>
      <c r="C23" s="107">
        <f t="shared" si="3"/>
        <v>24.761904761904763</v>
      </c>
      <c r="D23" s="107">
        <f t="shared" si="3"/>
        <v>-23.076923076923077</v>
      </c>
      <c r="E23" s="107">
        <f t="shared" si="3"/>
        <v>36.936936936936938</v>
      </c>
      <c r="F23" s="107">
        <f t="shared" si="3"/>
        <v>-20</v>
      </c>
      <c r="G23" s="107">
        <f t="shared" si="3"/>
        <v>-100</v>
      </c>
      <c r="H23" s="107">
        <f t="shared" si="3"/>
        <v>18.39622641509434</v>
      </c>
      <c r="I23" s="107">
        <f t="shared" si="3"/>
        <v>0</v>
      </c>
      <c r="J23" s="107">
        <f t="shared" si="3"/>
        <v>1.3138686131386861</v>
      </c>
      <c r="K23" s="107">
        <f t="shared" si="3"/>
        <v>6.5240083507306892</v>
      </c>
    </row>
    <row r="24" spans="1:11" x14ac:dyDescent="0.25">
      <c r="J24" s="15"/>
      <c r="K24" s="15"/>
    </row>
  </sheetData>
  <mergeCells count="1">
    <mergeCell ref="A1:K1"/>
  </mergeCells>
  <pageMargins left="0.75" right="0.75" top="1" bottom="1" header="0.4921259845" footer="0.4921259845"/>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view="pageBreakPreview" zoomScaleNormal="100" zoomScaleSheetLayoutView="100" workbookViewId="0">
      <pane xSplit="18840" topLeftCell="O1"/>
      <selection activeCell="E26" sqref="E26"/>
      <selection pane="topRight" activeCell="E4" sqref="E4"/>
    </sheetView>
  </sheetViews>
  <sheetFormatPr defaultRowHeight="15.75" x14ac:dyDescent="0.25"/>
  <cols>
    <col min="1" max="1" width="22.5" customWidth="1"/>
    <col min="2" max="4" width="12.625" customWidth="1"/>
  </cols>
  <sheetData>
    <row r="1" spans="1:11" ht="38.25" customHeight="1" x14ac:dyDescent="0.3">
      <c r="A1" s="729" t="s">
        <v>213</v>
      </c>
      <c r="B1" s="729"/>
      <c r="C1" s="729"/>
      <c r="D1" s="729"/>
      <c r="E1" s="20"/>
      <c r="F1" s="20"/>
      <c r="G1" s="20"/>
      <c r="H1" s="20"/>
      <c r="I1" s="20"/>
    </row>
    <row r="2" spans="1:11" ht="19.5" thickBot="1" x14ac:dyDescent="0.35">
      <c r="A2" s="39" t="s">
        <v>201</v>
      </c>
      <c r="B2" s="20"/>
      <c r="C2" s="20"/>
      <c r="D2" s="20"/>
      <c r="E2" s="20"/>
      <c r="F2" s="20"/>
      <c r="G2" s="20"/>
      <c r="H2" s="20"/>
      <c r="I2" s="20"/>
    </row>
    <row r="3" spans="1:11" ht="16.5" thickBot="1" x14ac:dyDescent="0.3">
      <c r="A3" s="101" t="s">
        <v>214</v>
      </c>
      <c r="B3" s="70" t="s">
        <v>215</v>
      </c>
      <c r="C3" s="70" t="s">
        <v>216</v>
      </c>
      <c r="D3" s="95" t="s">
        <v>217</v>
      </c>
      <c r="E3" s="9"/>
      <c r="F3" s="9"/>
      <c r="G3" s="9"/>
      <c r="H3" s="32"/>
      <c r="I3" s="32"/>
      <c r="K3" s="6"/>
    </row>
    <row r="4" spans="1:11" x14ac:dyDescent="0.25">
      <c r="A4" s="64" t="s">
        <v>267</v>
      </c>
      <c r="B4" s="64">
        <v>0</v>
      </c>
      <c r="C4" s="64">
        <v>0</v>
      </c>
      <c r="D4" s="64">
        <v>0</v>
      </c>
      <c r="E4" s="6"/>
      <c r="F4" s="6"/>
      <c r="G4" s="6"/>
      <c r="H4" s="6"/>
      <c r="I4" s="6"/>
      <c r="K4" s="6"/>
    </row>
    <row r="5" spans="1:11" x14ac:dyDescent="0.25">
      <c r="A5" s="2" t="s">
        <v>269</v>
      </c>
      <c r="B5" s="2">
        <v>0</v>
      </c>
      <c r="C5" s="2">
        <v>0</v>
      </c>
      <c r="D5" s="2">
        <v>0</v>
      </c>
      <c r="E5" s="6"/>
      <c r="F5" s="6"/>
      <c r="G5" s="6"/>
      <c r="H5" s="6"/>
      <c r="I5" s="6"/>
      <c r="K5" s="7"/>
    </row>
    <row r="6" spans="1:11" x14ac:dyDescent="0.25">
      <c r="A6" s="2" t="s">
        <v>271</v>
      </c>
      <c r="B6" s="2">
        <v>0</v>
      </c>
      <c r="C6" s="2">
        <v>0</v>
      </c>
      <c r="D6" s="2">
        <v>0</v>
      </c>
      <c r="E6" s="6"/>
      <c r="F6" s="6"/>
      <c r="G6" s="6"/>
      <c r="H6" s="6"/>
      <c r="I6" s="6"/>
      <c r="K6" s="7"/>
    </row>
    <row r="7" spans="1:11" x14ac:dyDescent="0.25">
      <c r="A7" s="2" t="s">
        <v>273</v>
      </c>
      <c r="B7" s="2">
        <v>9</v>
      </c>
      <c r="C7" s="2">
        <v>0</v>
      </c>
      <c r="D7" s="2">
        <v>0</v>
      </c>
      <c r="E7" s="6"/>
      <c r="F7" s="6"/>
      <c r="G7" s="6"/>
      <c r="H7" s="6"/>
      <c r="I7" s="6"/>
      <c r="K7" s="7"/>
    </row>
    <row r="8" spans="1:11" x14ac:dyDescent="0.25">
      <c r="A8" s="2" t="s">
        <v>275</v>
      </c>
      <c r="B8" s="2">
        <v>13</v>
      </c>
      <c r="C8" s="2">
        <v>14</v>
      </c>
      <c r="D8" s="2">
        <v>40</v>
      </c>
      <c r="E8" s="6"/>
      <c r="F8" s="6"/>
      <c r="G8" s="6"/>
      <c r="H8" s="6"/>
      <c r="I8" s="6"/>
      <c r="K8" s="7"/>
    </row>
    <row r="9" spans="1:11" x14ac:dyDescent="0.25">
      <c r="A9" s="2"/>
      <c r="B9" s="2"/>
      <c r="C9" s="2"/>
      <c r="D9" s="2"/>
      <c r="E9" s="6"/>
      <c r="F9" s="6"/>
      <c r="G9" s="6"/>
      <c r="H9" s="6"/>
      <c r="I9" s="6"/>
      <c r="K9" s="7"/>
    </row>
    <row r="10" spans="1:11" x14ac:dyDescent="0.25">
      <c r="A10" s="40" t="s">
        <v>54</v>
      </c>
      <c r="B10" s="40">
        <f>SUM(B4:B9)</f>
        <v>22</v>
      </c>
      <c r="C10" s="40">
        <f>SUM(C4:C9)</f>
        <v>14</v>
      </c>
      <c r="D10" s="40">
        <f>SUM(D4:D9)</f>
        <v>40</v>
      </c>
      <c r="E10" s="6"/>
      <c r="F10" s="6"/>
      <c r="G10" s="6"/>
      <c r="H10" s="6"/>
      <c r="I10" s="6"/>
      <c r="K10" s="7"/>
    </row>
    <row r="11" spans="1:11" x14ac:dyDescent="0.25">
      <c r="A11" s="6"/>
      <c r="B11" s="6"/>
      <c r="C11" s="6"/>
      <c r="D11" s="6"/>
      <c r="E11" s="6"/>
      <c r="F11" s="6"/>
      <c r="G11" s="6"/>
      <c r="H11" s="6"/>
      <c r="I11" s="6"/>
      <c r="K11" s="7"/>
    </row>
    <row r="12" spans="1:11" ht="16.5" thickBot="1" x14ac:dyDescent="0.3">
      <c r="A12" s="39" t="s">
        <v>211</v>
      </c>
      <c r="B12" s="6"/>
      <c r="C12" s="6"/>
      <c r="D12" s="6"/>
      <c r="E12" s="6"/>
      <c r="F12" s="6"/>
      <c r="G12" s="6"/>
      <c r="H12" s="6"/>
      <c r="I12" s="6"/>
      <c r="K12" s="7"/>
    </row>
    <row r="13" spans="1:11" ht="16.5" thickBot="1" x14ac:dyDescent="0.3">
      <c r="A13" s="101" t="s">
        <v>214</v>
      </c>
      <c r="B13" s="70" t="s">
        <v>215</v>
      </c>
      <c r="C13" s="70" t="s">
        <v>216</v>
      </c>
      <c r="D13" s="95" t="s">
        <v>217</v>
      </c>
      <c r="E13" s="6"/>
      <c r="F13" s="6"/>
      <c r="G13" s="6"/>
      <c r="H13" s="6"/>
      <c r="I13" s="6"/>
      <c r="K13" s="7"/>
    </row>
    <row r="14" spans="1:11" x14ac:dyDescent="0.25">
      <c r="A14" s="64" t="s">
        <v>267</v>
      </c>
      <c r="B14" s="64">
        <v>0</v>
      </c>
      <c r="C14" s="64">
        <v>0</v>
      </c>
      <c r="D14" s="64">
        <v>0</v>
      </c>
      <c r="E14" s="6"/>
      <c r="F14" s="6"/>
      <c r="G14" s="6"/>
      <c r="H14" s="6"/>
      <c r="I14" s="6"/>
      <c r="K14" s="7"/>
    </row>
    <row r="15" spans="1:11" x14ac:dyDescent="0.25">
      <c r="A15" s="2" t="s">
        <v>269</v>
      </c>
      <c r="B15" s="2">
        <v>0</v>
      </c>
      <c r="C15" s="2">
        <v>0</v>
      </c>
      <c r="D15" s="2">
        <v>0</v>
      </c>
      <c r="E15" s="6"/>
      <c r="F15" s="6"/>
      <c r="G15" s="6"/>
      <c r="H15" s="6"/>
      <c r="I15" s="6"/>
      <c r="K15" s="7"/>
    </row>
    <row r="16" spans="1:11" x14ac:dyDescent="0.25">
      <c r="A16" s="2" t="s">
        <v>271</v>
      </c>
      <c r="B16" s="2">
        <v>0</v>
      </c>
      <c r="C16" s="2">
        <v>0</v>
      </c>
      <c r="D16" s="2">
        <v>0</v>
      </c>
      <c r="E16" s="6"/>
      <c r="F16" s="6"/>
      <c r="G16" s="6"/>
      <c r="H16" s="6"/>
      <c r="I16" s="6"/>
      <c r="K16" s="7"/>
    </row>
    <row r="17" spans="1:11" x14ac:dyDescent="0.25">
      <c r="A17" s="2" t="s">
        <v>273</v>
      </c>
      <c r="B17" s="2">
        <v>0</v>
      </c>
      <c r="C17" s="2">
        <v>3</v>
      </c>
      <c r="D17" s="2">
        <v>0</v>
      </c>
      <c r="E17" s="6"/>
      <c r="F17" s="6"/>
      <c r="G17" s="6"/>
      <c r="H17" s="6"/>
      <c r="I17" s="6"/>
      <c r="K17" s="7"/>
    </row>
    <row r="18" spans="1:11" x14ac:dyDescent="0.25">
      <c r="A18" s="2" t="s">
        <v>275</v>
      </c>
      <c r="B18" s="2">
        <v>17</v>
      </c>
      <c r="C18" s="2">
        <v>5</v>
      </c>
      <c r="D18" s="2">
        <v>25</v>
      </c>
      <c r="E18" s="6"/>
      <c r="F18" s="6"/>
      <c r="G18" s="6"/>
      <c r="H18" s="6"/>
      <c r="I18" s="6"/>
      <c r="K18" s="7"/>
    </row>
    <row r="19" spans="1:11" x14ac:dyDescent="0.25">
      <c r="A19" s="2"/>
      <c r="B19" s="2"/>
      <c r="C19" s="2"/>
      <c r="D19" s="2"/>
      <c r="E19" s="6"/>
      <c r="F19" s="6"/>
      <c r="G19" s="6"/>
      <c r="H19" s="6"/>
      <c r="I19" s="6"/>
      <c r="K19" s="7"/>
    </row>
    <row r="20" spans="1:11" x14ac:dyDescent="0.25">
      <c r="A20" s="40" t="s">
        <v>54</v>
      </c>
      <c r="B20" s="40">
        <f>SUM(B14:B19)</f>
        <v>17</v>
      </c>
      <c r="C20" s="40">
        <f>SUM(C14:C19)</f>
        <v>8</v>
      </c>
      <c r="D20" s="40">
        <f>SUM(D14:D19)</f>
        <v>25</v>
      </c>
      <c r="E20" s="6"/>
      <c r="F20" s="6"/>
      <c r="G20" s="6"/>
      <c r="H20" s="6"/>
      <c r="I20" s="6"/>
      <c r="K20" s="7"/>
    </row>
    <row r="21" spans="1:11" x14ac:dyDescent="0.25">
      <c r="B21" s="6"/>
      <c r="C21" s="6"/>
      <c r="D21" s="6"/>
      <c r="E21" s="6"/>
      <c r="F21" s="6"/>
      <c r="G21" s="6"/>
      <c r="H21" s="6"/>
      <c r="I21" s="6"/>
      <c r="K21" s="7"/>
    </row>
    <row r="22" spans="1:11" x14ac:dyDescent="0.25">
      <c r="A22" s="40" t="s">
        <v>121</v>
      </c>
      <c r="B22" s="40">
        <f>+B10-B20</f>
        <v>5</v>
      </c>
      <c r="C22" s="40">
        <f>+C10-C20</f>
        <v>6</v>
      </c>
      <c r="D22" s="40">
        <f>+D10-D20</f>
        <v>15</v>
      </c>
      <c r="E22" s="6"/>
      <c r="F22" s="6"/>
      <c r="G22" s="6"/>
      <c r="H22" s="6"/>
      <c r="I22" s="6"/>
      <c r="K22" s="7"/>
    </row>
    <row r="23" spans="1:11" x14ac:dyDescent="0.25">
      <c r="A23" s="61" t="s">
        <v>212</v>
      </c>
      <c r="B23" s="107">
        <f>+IFERROR(B22/B20,0)*100</f>
        <v>29.411764705882355</v>
      </c>
      <c r="C23" s="107">
        <f>+IFERROR(C22/C20,0)*100</f>
        <v>75</v>
      </c>
      <c r="D23" s="107">
        <f>+IFERROR(D22/D20,0)*100</f>
        <v>60</v>
      </c>
      <c r="E23" s="6"/>
      <c r="F23" s="6"/>
      <c r="G23" s="6"/>
      <c r="H23" s="6"/>
      <c r="I23" s="6"/>
      <c r="K23" s="7"/>
    </row>
    <row r="24" spans="1:11" x14ac:dyDescent="0.25">
      <c r="K24" s="7"/>
    </row>
    <row r="25" spans="1:11" x14ac:dyDescent="0.25">
      <c r="K25" s="7"/>
    </row>
    <row r="26" spans="1:11" x14ac:dyDescent="0.25">
      <c r="K26" s="7"/>
    </row>
    <row r="27" spans="1:11" x14ac:dyDescent="0.25">
      <c r="K27" s="7"/>
    </row>
    <row r="28" spans="1:11" x14ac:dyDescent="0.25">
      <c r="K28" s="7"/>
    </row>
    <row r="29" spans="1:11" x14ac:dyDescent="0.25">
      <c r="K29" s="7"/>
    </row>
    <row r="30" spans="1:11" x14ac:dyDescent="0.25">
      <c r="K30" s="7"/>
    </row>
    <row r="31" spans="1:11" x14ac:dyDescent="0.25">
      <c r="K31" s="7"/>
    </row>
    <row r="32" spans="1:11" x14ac:dyDescent="0.25">
      <c r="K32" s="7"/>
    </row>
    <row r="33" spans="11:11" x14ac:dyDescent="0.25">
      <c r="K33" s="7"/>
    </row>
    <row r="34" spans="11:11" x14ac:dyDescent="0.25">
      <c r="K34" s="7"/>
    </row>
    <row r="35" spans="11:11" x14ac:dyDescent="0.25">
      <c r="K35" s="7"/>
    </row>
    <row r="36" spans="11:11" x14ac:dyDescent="0.25">
      <c r="K36" s="7"/>
    </row>
    <row r="37" spans="11:11" x14ac:dyDescent="0.25">
      <c r="K37" s="7"/>
    </row>
    <row r="38" spans="11:11" x14ac:dyDescent="0.25">
      <c r="K38" s="8"/>
    </row>
    <row r="39" spans="11:11" x14ac:dyDescent="0.25">
      <c r="K39" s="6"/>
    </row>
  </sheetData>
  <mergeCells count="1">
    <mergeCell ref="A1:D1"/>
  </mergeCells>
  <pageMargins left="0.75" right="0.75" top="1" bottom="1"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4"/>
  <sheetViews>
    <sheetView view="pageBreakPreview" zoomScaleNormal="100" zoomScaleSheetLayoutView="100" workbookViewId="0">
      <selection activeCell="A9" sqref="A9"/>
    </sheetView>
  </sheetViews>
  <sheetFormatPr defaultRowHeight="15.75" x14ac:dyDescent="0.25"/>
  <cols>
    <col min="1" max="1" width="20.75" style="146" customWidth="1"/>
    <col min="2" max="2" width="21.875" style="146" customWidth="1"/>
    <col min="3" max="3" width="37.875" style="146" customWidth="1"/>
    <col min="4" max="4" width="12.25" style="146" customWidth="1"/>
    <col min="5" max="5" width="15" style="146" customWidth="1"/>
    <col min="6" max="6" width="9" style="146"/>
  </cols>
  <sheetData>
    <row r="1" spans="1:6" ht="41.25" customHeight="1" x14ac:dyDescent="0.25">
      <c r="A1" s="727" t="s">
        <v>218</v>
      </c>
      <c r="B1" s="727"/>
      <c r="C1" s="727"/>
      <c r="D1" s="727"/>
      <c r="E1" s="727"/>
      <c r="F1" s="727"/>
    </row>
    <row r="2" spans="1:6" ht="16.5" thickBot="1" x14ac:dyDescent="0.3">
      <c r="A2" s="334" t="s">
        <v>219</v>
      </c>
      <c r="B2" s="333"/>
      <c r="C2" s="333"/>
      <c r="D2" s="333"/>
      <c r="E2" s="333"/>
      <c r="F2" s="333"/>
    </row>
    <row r="3" spans="1:6" ht="32.25" thickBot="1" x14ac:dyDescent="0.3">
      <c r="A3" s="96" t="s">
        <v>112</v>
      </c>
      <c r="B3" s="68" t="s">
        <v>68</v>
      </c>
      <c r="C3" s="68" t="s">
        <v>220</v>
      </c>
      <c r="D3" s="68" t="s">
        <v>221</v>
      </c>
      <c r="E3" s="68" t="s">
        <v>222</v>
      </c>
      <c r="F3" s="69" t="s">
        <v>223</v>
      </c>
    </row>
    <row r="4" spans="1:6" s="4" customFormat="1" ht="31.5" customHeight="1" x14ac:dyDescent="0.25">
      <c r="A4" s="329" t="s">
        <v>997</v>
      </c>
      <c r="B4" s="323" t="s">
        <v>280</v>
      </c>
      <c r="C4" s="329" t="s">
        <v>1131</v>
      </c>
      <c r="D4" s="332" t="s">
        <v>384</v>
      </c>
      <c r="E4" s="332" t="s">
        <v>963</v>
      </c>
      <c r="F4" s="292" t="s">
        <v>1126</v>
      </c>
    </row>
    <row r="5" spans="1:6" s="4" customFormat="1" ht="31.5" customHeight="1" x14ac:dyDescent="0.25">
      <c r="A5" s="329" t="s">
        <v>997</v>
      </c>
      <c r="B5" s="323" t="s">
        <v>285</v>
      </c>
      <c r="C5" s="329" t="s">
        <v>1003</v>
      </c>
      <c r="D5" s="330" t="s">
        <v>964</v>
      </c>
      <c r="E5" s="330" t="s">
        <v>963</v>
      </c>
      <c r="F5" s="330" t="s">
        <v>1126</v>
      </c>
    </row>
    <row r="6" spans="1:6" s="4" customFormat="1" ht="31.5" customHeight="1" x14ac:dyDescent="0.25">
      <c r="A6" s="329" t="s">
        <v>997</v>
      </c>
      <c r="B6" s="323" t="s">
        <v>279</v>
      </c>
      <c r="C6" s="329" t="s">
        <v>279</v>
      </c>
      <c r="D6" s="330" t="s">
        <v>964</v>
      </c>
      <c r="E6" s="330" t="s">
        <v>963</v>
      </c>
      <c r="F6" s="330" t="s">
        <v>1126</v>
      </c>
    </row>
    <row r="7" spans="1:6" s="4" customFormat="1" ht="31.5" customHeight="1" x14ac:dyDescent="0.25">
      <c r="A7" s="329" t="s">
        <v>997</v>
      </c>
      <c r="B7" s="323" t="s">
        <v>280</v>
      </c>
      <c r="C7" s="331" t="s">
        <v>1002</v>
      </c>
      <c r="D7" s="94" t="s">
        <v>1026</v>
      </c>
      <c r="E7" s="94" t="s">
        <v>963</v>
      </c>
      <c r="F7" s="94" t="s">
        <v>1089</v>
      </c>
    </row>
    <row r="8" spans="1:6" s="4" customFormat="1" ht="31.5" customHeight="1" x14ac:dyDescent="0.25">
      <c r="A8" s="331" t="s">
        <v>997</v>
      </c>
      <c r="B8" s="41" t="s">
        <v>283</v>
      </c>
      <c r="C8" s="331" t="s">
        <v>283</v>
      </c>
      <c r="D8" s="94" t="s">
        <v>964</v>
      </c>
      <c r="E8" s="94" t="s">
        <v>963</v>
      </c>
      <c r="F8" s="94" t="s">
        <v>1126</v>
      </c>
    </row>
    <row r="9" spans="1:6" s="4" customFormat="1" ht="31.5" customHeight="1" x14ac:dyDescent="0.25">
      <c r="A9" s="331" t="s">
        <v>997</v>
      </c>
      <c r="B9" s="41" t="s">
        <v>305</v>
      </c>
      <c r="C9" s="331" t="s">
        <v>1085</v>
      </c>
      <c r="D9" s="94" t="s">
        <v>964</v>
      </c>
      <c r="E9" s="94" t="s">
        <v>963</v>
      </c>
      <c r="F9" s="94" t="s">
        <v>1126</v>
      </c>
    </row>
    <row r="10" spans="1:6" s="4" customFormat="1" ht="31.5" customHeight="1" x14ac:dyDescent="0.25">
      <c r="A10" s="331" t="s">
        <v>997</v>
      </c>
      <c r="B10" s="41" t="s">
        <v>286</v>
      </c>
      <c r="C10" s="331" t="s">
        <v>1084</v>
      </c>
      <c r="D10" s="94" t="s">
        <v>964</v>
      </c>
      <c r="E10" s="94" t="s">
        <v>963</v>
      </c>
      <c r="F10" s="94" t="s">
        <v>1126</v>
      </c>
    </row>
    <row r="11" spans="1:6" s="4" customFormat="1" ht="31.5" customHeight="1" x14ac:dyDescent="0.25">
      <c r="A11" s="331" t="s">
        <v>997</v>
      </c>
      <c r="B11" s="41" t="s">
        <v>290</v>
      </c>
      <c r="C11" s="331" t="s">
        <v>1083</v>
      </c>
      <c r="D11" s="94" t="s">
        <v>384</v>
      </c>
      <c r="E11" s="94" t="s">
        <v>963</v>
      </c>
      <c r="F11" s="94" t="s">
        <v>1126</v>
      </c>
    </row>
    <row r="12" spans="1:6" s="4" customFormat="1" ht="31.5" customHeight="1" x14ac:dyDescent="0.25">
      <c r="A12" s="331" t="s">
        <v>997</v>
      </c>
      <c r="B12" s="41" t="s">
        <v>290</v>
      </c>
      <c r="C12" s="331" t="s">
        <v>1082</v>
      </c>
      <c r="D12" s="94" t="s">
        <v>384</v>
      </c>
      <c r="E12" s="94" t="s">
        <v>963</v>
      </c>
      <c r="F12" s="94" t="s">
        <v>1126</v>
      </c>
    </row>
    <row r="13" spans="1:6" s="4" customFormat="1" ht="31.5" customHeight="1" x14ac:dyDescent="0.25">
      <c r="A13" s="331" t="s">
        <v>997</v>
      </c>
      <c r="B13" s="41" t="s">
        <v>290</v>
      </c>
      <c r="C13" s="331" t="s">
        <v>1081</v>
      </c>
      <c r="D13" s="94" t="s">
        <v>384</v>
      </c>
      <c r="E13" s="94" t="s">
        <v>963</v>
      </c>
      <c r="F13" s="94" t="s">
        <v>1126</v>
      </c>
    </row>
    <row r="14" spans="1:6" s="4" customFormat="1" ht="31.5" customHeight="1" x14ac:dyDescent="0.25">
      <c r="A14" s="331" t="s">
        <v>997</v>
      </c>
      <c r="B14" s="41" t="s">
        <v>290</v>
      </c>
      <c r="C14" s="331" t="s">
        <v>1130</v>
      </c>
      <c r="D14" s="94" t="s">
        <v>384</v>
      </c>
      <c r="E14" s="94" t="s">
        <v>963</v>
      </c>
      <c r="F14" s="94" t="s">
        <v>1126</v>
      </c>
    </row>
    <row r="15" spans="1:6" s="4" customFormat="1" ht="31.5" customHeight="1" x14ac:dyDescent="0.25">
      <c r="A15" s="331" t="s">
        <v>997</v>
      </c>
      <c r="B15" s="41" t="s">
        <v>290</v>
      </c>
      <c r="C15" s="331" t="s">
        <v>1079</v>
      </c>
      <c r="D15" s="94" t="s">
        <v>384</v>
      </c>
      <c r="E15" s="94" t="s">
        <v>963</v>
      </c>
      <c r="F15" s="94" t="s">
        <v>1126</v>
      </c>
    </row>
    <row r="16" spans="1:6" s="4" customFormat="1" ht="31.5" customHeight="1" x14ac:dyDescent="0.25">
      <c r="A16" s="331" t="s">
        <v>997</v>
      </c>
      <c r="B16" s="41" t="s">
        <v>290</v>
      </c>
      <c r="C16" s="331" t="s">
        <v>1078</v>
      </c>
      <c r="D16" s="94" t="s">
        <v>384</v>
      </c>
      <c r="E16" s="94" t="s">
        <v>963</v>
      </c>
      <c r="F16" s="94" t="s">
        <v>1126</v>
      </c>
    </row>
    <row r="17" spans="1:6" s="4" customFormat="1" ht="31.5" customHeight="1" x14ac:dyDescent="0.25">
      <c r="A17" s="329" t="s">
        <v>997</v>
      </c>
      <c r="B17" s="41" t="s">
        <v>290</v>
      </c>
      <c r="C17" s="329" t="s">
        <v>1077</v>
      </c>
      <c r="D17" s="330" t="s">
        <v>384</v>
      </c>
      <c r="E17" s="330" t="s">
        <v>963</v>
      </c>
      <c r="F17" s="330" t="s">
        <v>1126</v>
      </c>
    </row>
    <row r="18" spans="1:6" s="4" customFormat="1" ht="31.5" customHeight="1" x14ac:dyDescent="0.25">
      <c r="A18" s="329" t="s">
        <v>997</v>
      </c>
      <c r="B18" s="41" t="s">
        <v>290</v>
      </c>
      <c r="C18" s="329" t="s">
        <v>1076</v>
      </c>
      <c r="D18" s="330" t="s">
        <v>384</v>
      </c>
      <c r="E18" s="330" t="s">
        <v>963</v>
      </c>
      <c r="F18" s="330" t="s">
        <v>1126</v>
      </c>
    </row>
    <row r="19" spans="1:6" s="4" customFormat="1" ht="31.5" customHeight="1" x14ac:dyDescent="0.25">
      <c r="A19" s="329" t="s">
        <v>995</v>
      </c>
      <c r="B19" s="323" t="s">
        <v>294</v>
      </c>
      <c r="C19" s="323" t="s">
        <v>294</v>
      </c>
      <c r="D19" s="17" t="s">
        <v>964</v>
      </c>
      <c r="E19" s="17" t="s">
        <v>963</v>
      </c>
      <c r="F19" s="17" t="s">
        <v>1126</v>
      </c>
    </row>
    <row r="20" spans="1:6" s="4" customFormat="1" ht="31.5" customHeight="1" x14ac:dyDescent="0.25">
      <c r="A20" s="329" t="s">
        <v>995</v>
      </c>
      <c r="B20" s="323" t="s">
        <v>295</v>
      </c>
      <c r="C20" s="323" t="s">
        <v>295</v>
      </c>
      <c r="D20" s="17" t="s">
        <v>384</v>
      </c>
      <c r="E20" s="17" t="s">
        <v>963</v>
      </c>
      <c r="F20" s="17" t="s">
        <v>1126</v>
      </c>
    </row>
    <row r="21" spans="1:6" s="4" customFormat="1" ht="31.5" customHeight="1" x14ac:dyDescent="0.25">
      <c r="A21" s="329" t="s">
        <v>995</v>
      </c>
      <c r="B21" s="323" t="s">
        <v>289</v>
      </c>
      <c r="C21" s="323" t="s">
        <v>289</v>
      </c>
      <c r="D21" s="17" t="s">
        <v>964</v>
      </c>
      <c r="E21" s="17" t="s">
        <v>963</v>
      </c>
      <c r="F21" s="17" t="s">
        <v>1126</v>
      </c>
    </row>
    <row r="22" spans="1:6" s="4" customFormat="1" ht="31.5" customHeight="1" x14ac:dyDescent="0.25">
      <c r="A22" s="329" t="s">
        <v>995</v>
      </c>
      <c r="B22" s="323" t="s">
        <v>289</v>
      </c>
      <c r="C22" s="323" t="s">
        <v>1074</v>
      </c>
      <c r="D22" s="17" t="s">
        <v>384</v>
      </c>
      <c r="E22" s="17" t="s">
        <v>963</v>
      </c>
      <c r="F22" s="17" t="s">
        <v>1126</v>
      </c>
    </row>
    <row r="23" spans="1:6" s="4" customFormat="1" ht="31.5" customHeight="1" x14ac:dyDescent="0.25">
      <c r="A23" s="323" t="s">
        <v>992</v>
      </c>
      <c r="B23" s="323" t="s">
        <v>281</v>
      </c>
      <c r="C23" s="323" t="s">
        <v>1129</v>
      </c>
      <c r="D23" s="17" t="s">
        <v>384</v>
      </c>
      <c r="E23" s="17" t="s">
        <v>1064</v>
      </c>
      <c r="F23" s="17" t="s">
        <v>1126</v>
      </c>
    </row>
    <row r="24" spans="1:6" s="4" customFormat="1" ht="40.5" customHeight="1" x14ac:dyDescent="0.25">
      <c r="A24" s="323" t="s">
        <v>992</v>
      </c>
      <c r="B24" s="323" t="s">
        <v>290</v>
      </c>
      <c r="C24" s="323" t="s">
        <v>1128</v>
      </c>
      <c r="D24" s="17" t="s">
        <v>384</v>
      </c>
      <c r="E24" s="17" t="s">
        <v>1064</v>
      </c>
      <c r="F24" s="17" t="s">
        <v>1126</v>
      </c>
    </row>
    <row r="25" spans="1:6" s="4" customFormat="1" ht="31.5" customHeight="1" x14ac:dyDescent="0.25">
      <c r="A25" s="323" t="s">
        <v>992</v>
      </c>
      <c r="B25" s="323" t="s">
        <v>281</v>
      </c>
      <c r="C25" s="323" t="s">
        <v>1127</v>
      </c>
      <c r="D25" s="17" t="s">
        <v>384</v>
      </c>
      <c r="E25" s="17" t="s">
        <v>1064</v>
      </c>
      <c r="F25" s="17" t="s">
        <v>1126</v>
      </c>
    </row>
    <row r="26" spans="1:6" s="4" customFormat="1" ht="31.5" customHeight="1" x14ac:dyDescent="0.25">
      <c r="A26" s="323" t="s">
        <v>992</v>
      </c>
      <c r="B26" s="323" t="s">
        <v>293</v>
      </c>
      <c r="C26" s="323" t="s">
        <v>1125</v>
      </c>
      <c r="D26" s="17" t="s">
        <v>384</v>
      </c>
      <c r="E26" s="17" t="s">
        <v>1124</v>
      </c>
      <c r="F26" s="17" t="s">
        <v>1089</v>
      </c>
    </row>
    <row r="27" spans="1:6" s="4" customFormat="1" ht="31.5" customHeight="1" x14ac:dyDescent="0.25">
      <c r="A27" s="323" t="s">
        <v>992</v>
      </c>
      <c r="B27" s="323" t="s">
        <v>281</v>
      </c>
      <c r="C27" s="323" t="s">
        <v>1070</v>
      </c>
      <c r="D27" s="17" t="s">
        <v>384</v>
      </c>
      <c r="E27" s="17" t="s">
        <v>1069</v>
      </c>
      <c r="F27" s="17" t="s">
        <v>1089</v>
      </c>
    </row>
    <row r="28" spans="1:6" ht="31.5" customHeight="1" x14ac:dyDescent="0.25">
      <c r="A28" s="323" t="s">
        <v>992</v>
      </c>
      <c r="B28" s="323" t="s">
        <v>290</v>
      </c>
      <c r="C28" s="323" t="s">
        <v>1065</v>
      </c>
      <c r="D28" s="17" t="s">
        <v>384</v>
      </c>
      <c r="E28" s="17" t="s">
        <v>1064</v>
      </c>
      <c r="F28" s="17" t="s">
        <v>1089</v>
      </c>
    </row>
    <row r="29" spans="1:6" ht="31.5" customHeight="1" x14ac:dyDescent="0.25">
      <c r="A29" s="323" t="s">
        <v>974</v>
      </c>
      <c r="B29" s="323" t="s">
        <v>281</v>
      </c>
      <c r="C29" s="323" t="s">
        <v>989</v>
      </c>
      <c r="D29" s="17" t="s">
        <v>964</v>
      </c>
      <c r="E29" s="17" t="s">
        <v>988</v>
      </c>
      <c r="F29" s="17" t="s">
        <v>1089</v>
      </c>
    </row>
    <row r="30" spans="1:6" ht="31.5" customHeight="1" x14ac:dyDescent="0.25">
      <c r="A30" s="323" t="s">
        <v>974</v>
      </c>
      <c r="B30" s="323" t="s">
        <v>282</v>
      </c>
      <c r="C30" s="323" t="s">
        <v>1097</v>
      </c>
      <c r="D30" s="17" t="s">
        <v>964</v>
      </c>
      <c r="E30" s="17" t="s">
        <v>963</v>
      </c>
      <c r="F30" s="17" t="s">
        <v>1089</v>
      </c>
    </row>
    <row r="31" spans="1:6" ht="31.5" customHeight="1" x14ac:dyDescent="0.25">
      <c r="A31" s="323" t="s">
        <v>974</v>
      </c>
      <c r="B31" s="323" t="s">
        <v>282</v>
      </c>
      <c r="C31" s="323" t="s">
        <v>1123</v>
      </c>
      <c r="D31" s="17" t="s">
        <v>384</v>
      </c>
      <c r="E31" s="17" t="s">
        <v>963</v>
      </c>
      <c r="F31" s="17" t="s">
        <v>1089</v>
      </c>
    </row>
    <row r="32" spans="1:6" ht="31.5" customHeight="1" x14ac:dyDescent="0.25">
      <c r="A32" s="323" t="s">
        <v>974</v>
      </c>
      <c r="B32" s="323" t="s">
        <v>284</v>
      </c>
      <c r="C32" s="323" t="s">
        <v>328</v>
      </c>
      <c r="D32" s="17" t="s">
        <v>384</v>
      </c>
      <c r="E32" s="17" t="s">
        <v>963</v>
      </c>
      <c r="F32" s="17" t="s">
        <v>1089</v>
      </c>
    </row>
    <row r="33" spans="1:6" ht="31.5" customHeight="1" x14ac:dyDescent="0.25">
      <c r="A33" s="323" t="s">
        <v>974</v>
      </c>
      <c r="B33" s="323" t="s">
        <v>281</v>
      </c>
      <c r="C33" s="323" t="s">
        <v>1061</v>
      </c>
      <c r="D33" s="17" t="s">
        <v>384</v>
      </c>
      <c r="E33" s="17" t="s">
        <v>963</v>
      </c>
      <c r="F33" s="17" t="s">
        <v>1089</v>
      </c>
    </row>
    <row r="34" spans="1:6" ht="31.5" customHeight="1" x14ac:dyDescent="0.25">
      <c r="A34" s="323" t="s">
        <v>974</v>
      </c>
      <c r="B34" s="323" t="s">
        <v>282</v>
      </c>
      <c r="C34" s="323" t="s">
        <v>350</v>
      </c>
      <c r="D34" s="17" t="s">
        <v>384</v>
      </c>
      <c r="E34" s="17" t="s">
        <v>963</v>
      </c>
      <c r="F34" s="17" t="s">
        <v>1089</v>
      </c>
    </row>
    <row r="35" spans="1:6" ht="31.5" customHeight="1" x14ac:dyDescent="0.25">
      <c r="A35" s="323" t="s">
        <v>974</v>
      </c>
      <c r="B35" s="323" t="s">
        <v>284</v>
      </c>
      <c r="C35" s="323" t="s">
        <v>1060</v>
      </c>
      <c r="D35" s="17" t="s">
        <v>384</v>
      </c>
      <c r="E35" s="17" t="s">
        <v>963</v>
      </c>
      <c r="F35" s="17" t="s">
        <v>1089</v>
      </c>
    </row>
    <row r="36" spans="1:6" ht="31.5" customHeight="1" x14ac:dyDescent="0.25">
      <c r="A36" s="323" t="s">
        <v>974</v>
      </c>
      <c r="B36" s="323" t="s">
        <v>288</v>
      </c>
      <c r="C36" s="323" t="s">
        <v>1122</v>
      </c>
      <c r="D36" s="17" t="s">
        <v>384</v>
      </c>
      <c r="E36" s="17" t="s">
        <v>963</v>
      </c>
      <c r="F36" s="17" t="s">
        <v>1089</v>
      </c>
    </row>
    <row r="37" spans="1:6" ht="31.5" customHeight="1" x14ac:dyDescent="0.25">
      <c r="A37" s="323" t="s">
        <v>974</v>
      </c>
      <c r="B37" s="323" t="s">
        <v>282</v>
      </c>
      <c r="C37" s="323" t="s">
        <v>282</v>
      </c>
      <c r="D37" s="17" t="s">
        <v>384</v>
      </c>
      <c r="E37" s="17" t="s">
        <v>963</v>
      </c>
      <c r="F37" s="17" t="s">
        <v>1089</v>
      </c>
    </row>
    <row r="38" spans="1:6" ht="31.5" customHeight="1" x14ac:dyDescent="0.25">
      <c r="A38" s="323" t="s">
        <v>974</v>
      </c>
      <c r="B38" s="323" t="s">
        <v>284</v>
      </c>
      <c r="C38" s="323" t="s">
        <v>311</v>
      </c>
      <c r="D38" s="17" t="s">
        <v>964</v>
      </c>
      <c r="E38" s="17" t="s">
        <v>963</v>
      </c>
      <c r="F38" s="17" t="s">
        <v>1089</v>
      </c>
    </row>
    <row r="39" spans="1:6" ht="31.5" customHeight="1" x14ac:dyDescent="0.25">
      <c r="A39" s="323" t="s">
        <v>974</v>
      </c>
      <c r="B39" s="323" t="s">
        <v>291</v>
      </c>
      <c r="C39" s="323" t="s">
        <v>319</v>
      </c>
      <c r="D39" s="17" t="s">
        <v>384</v>
      </c>
      <c r="E39" s="17" t="s">
        <v>963</v>
      </c>
      <c r="F39" s="17" t="s">
        <v>1089</v>
      </c>
    </row>
    <row r="40" spans="1:6" ht="31.5" customHeight="1" x14ac:dyDescent="0.25">
      <c r="A40" s="323" t="s">
        <v>974</v>
      </c>
      <c r="B40" s="323" t="s">
        <v>287</v>
      </c>
      <c r="C40" s="323" t="s">
        <v>983</v>
      </c>
      <c r="D40" s="17" t="s">
        <v>964</v>
      </c>
      <c r="E40" s="17" t="s">
        <v>963</v>
      </c>
      <c r="F40" s="17" t="s">
        <v>1089</v>
      </c>
    </row>
    <row r="41" spans="1:6" ht="31.5" customHeight="1" x14ac:dyDescent="0.25">
      <c r="A41" s="323" t="s">
        <v>974</v>
      </c>
      <c r="B41" s="323" t="s">
        <v>287</v>
      </c>
      <c r="C41" s="323" t="s">
        <v>1121</v>
      </c>
      <c r="D41" s="17" t="s">
        <v>384</v>
      </c>
      <c r="E41" s="17" t="s">
        <v>1120</v>
      </c>
      <c r="F41" s="17" t="s">
        <v>1089</v>
      </c>
    </row>
    <row r="42" spans="1:6" ht="31.5" customHeight="1" x14ac:dyDescent="0.25">
      <c r="A42" s="323" t="s">
        <v>974</v>
      </c>
      <c r="B42" s="323" t="s">
        <v>281</v>
      </c>
      <c r="C42" s="323" t="s">
        <v>1119</v>
      </c>
      <c r="D42" s="17" t="s">
        <v>384</v>
      </c>
      <c r="E42" s="17" t="s">
        <v>1041</v>
      </c>
      <c r="F42" s="17" t="s">
        <v>1089</v>
      </c>
    </row>
    <row r="43" spans="1:6" ht="31.5" customHeight="1" x14ac:dyDescent="0.25">
      <c r="A43" s="323" t="s">
        <v>974</v>
      </c>
      <c r="B43" s="323" t="s">
        <v>284</v>
      </c>
      <c r="C43" s="323" t="s">
        <v>1118</v>
      </c>
      <c r="D43" s="17" t="s">
        <v>384</v>
      </c>
      <c r="E43" s="17" t="s">
        <v>963</v>
      </c>
      <c r="F43" s="17" t="s">
        <v>1089</v>
      </c>
    </row>
    <row r="44" spans="1:6" ht="31.5" customHeight="1" x14ac:dyDescent="0.25">
      <c r="A44" s="323" t="s">
        <v>974</v>
      </c>
      <c r="B44" s="323" t="s">
        <v>288</v>
      </c>
      <c r="C44" s="323" t="s">
        <v>979</v>
      </c>
      <c r="D44" s="17" t="s">
        <v>384</v>
      </c>
      <c r="E44" s="17" t="s">
        <v>963</v>
      </c>
      <c r="F44" s="17" t="s">
        <v>1089</v>
      </c>
    </row>
    <row r="45" spans="1:6" ht="31.5" customHeight="1" x14ac:dyDescent="0.25">
      <c r="A45" s="323" t="s">
        <v>974</v>
      </c>
      <c r="B45" s="323" t="s">
        <v>291</v>
      </c>
      <c r="C45" s="323" t="s">
        <v>1058</v>
      </c>
      <c r="D45" s="17" t="s">
        <v>964</v>
      </c>
      <c r="E45" s="17" t="s">
        <v>963</v>
      </c>
      <c r="F45" s="17" t="s">
        <v>1089</v>
      </c>
    </row>
    <row r="46" spans="1:6" ht="31.5" customHeight="1" x14ac:dyDescent="0.25">
      <c r="A46" s="323" t="s">
        <v>974</v>
      </c>
      <c r="B46" s="323" t="s">
        <v>281</v>
      </c>
      <c r="C46" s="323" t="s">
        <v>1057</v>
      </c>
      <c r="D46" s="17" t="s">
        <v>384</v>
      </c>
      <c r="E46" s="17" t="s">
        <v>1104</v>
      </c>
      <c r="F46" s="17" t="s">
        <v>1089</v>
      </c>
    </row>
    <row r="47" spans="1:6" ht="31.5" customHeight="1" x14ac:dyDescent="0.25">
      <c r="A47" s="323" t="s">
        <v>974</v>
      </c>
      <c r="B47" s="323" t="s">
        <v>296</v>
      </c>
      <c r="C47" s="323" t="s">
        <v>1055</v>
      </c>
      <c r="D47" s="17" t="s">
        <v>384</v>
      </c>
      <c r="E47" s="17" t="s">
        <v>1054</v>
      </c>
      <c r="F47" s="17" t="s">
        <v>1089</v>
      </c>
    </row>
    <row r="48" spans="1:6" ht="31.5" customHeight="1" x14ac:dyDescent="0.25">
      <c r="A48" s="323" t="s">
        <v>974</v>
      </c>
      <c r="B48" s="323" t="s">
        <v>281</v>
      </c>
      <c r="C48" s="323" t="s">
        <v>1053</v>
      </c>
      <c r="D48" s="17" t="s">
        <v>384</v>
      </c>
      <c r="E48" s="17" t="s">
        <v>1052</v>
      </c>
      <c r="F48" s="17" t="s">
        <v>1089</v>
      </c>
    </row>
    <row r="49" spans="1:6" ht="31.5" customHeight="1" x14ac:dyDescent="0.25">
      <c r="A49" s="323" t="s">
        <v>974</v>
      </c>
      <c r="B49" s="323" t="s">
        <v>281</v>
      </c>
      <c r="C49" s="323" t="s">
        <v>1117</v>
      </c>
      <c r="D49" s="17" t="s">
        <v>384</v>
      </c>
      <c r="E49" s="17" t="s">
        <v>1116</v>
      </c>
      <c r="F49" s="17" t="s">
        <v>1089</v>
      </c>
    </row>
    <row r="50" spans="1:6" ht="31.5" customHeight="1" x14ac:dyDescent="0.25">
      <c r="A50" s="323" t="s">
        <v>974</v>
      </c>
      <c r="B50" s="323" t="s">
        <v>287</v>
      </c>
      <c r="C50" s="323" t="s">
        <v>1051</v>
      </c>
      <c r="D50" s="17" t="s">
        <v>964</v>
      </c>
      <c r="E50" s="17" t="s">
        <v>963</v>
      </c>
      <c r="F50" s="17" t="s">
        <v>1089</v>
      </c>
    </row>
    <row r="51" spans="1:6" ht="31.5" customHeight="1" x14ac:dyDescent="0.25">
      <c r="A51" s="323" t="s">
        <v>974</v>
      </c>
      <c r="B51" s="323" t="s">
        <v>1115</v>
      </c>
      <c r="C51" s="323" t="s">
        <v>1114</v>
      </c>
      <c r="D51" s="17" t="s">
        <v>384</v>
      </c>
      <c r="E51" s="17" t="s">
        <v>963</v>
      </c>
      <c r="F51" s="17" t="s">
        <v>1089</v>
      </c>
    </row>
    <row r="52" spans="1:6" ht="31.5" customHeight="1" x14ac:dyDescent="0.25">
      <c r="A52" s="323" t="s">
        <v>974</v>
      </c>
      <c r="B52" s="323" t="s">
        <v>284</v>
      </c>
      <c r="C52" s="323" t="s">
        <v>1113</v>
      </c>
      <c r="D52" s="17" t="s">
        <v>384</v>
      </c>
      <c r="E52" s="17" t="s">
        <v>963</v>
      </c>
      <c r="F52" s="17" t="s">
        <v>1089</v>
      </c>
    </row>
    <row r="53" spans="1:6" ht="31.5" customHeight="1" x14ac:dyDescent="0.25">
      <c r="A53" s="323" t="s">
        <v>974</v>
      </c>
      <c r="B53" s="323" t="s">
        <v>1112</v>
      </c>
      <c r="C53" s="323" t="s">
        <v>1111</v>
      </c>
      <c r="D53" s="17" t="s">
        <v>384</v>
      </c>
      <c r="E53" s="17" t="s">
        <v>963</v>
      </c>
      <c r="F53" s="17" t="s">
        <v>1089</v>
      </c>
    </row>
    <row r="54" spans="1:6" ht="31.5" customHeight="1" x14ac:dyDescent="0.25">
      <c r="A54" s="323" t="s">
        <v>974</v>
      </c>
      <c r="B54" s="323" t="s">
        <v>1110</v>
      </c>
      <c r="C54" s="323" t="s">
        <v>1109</v>
      </c>
      <c r="D54" s="17" t="s">
        <v>384</v>
      </c>
      <c r="E54" s="17" t="s">
        <v>963</v>
      </c>
      <c r="F54" s="17" t="s">
        <v>1089</v>
      </c>
    </row>
    <row r="55" spans="1:6" ht="31.5" customHeight="1" x14ac:dyDescent="0.25">
      <c r="A55" s="323" t="s">
        <v>974</v>
      </c>
      <c r="B55" s="323" t="s">
        <v>1108</v>
      </c>
      <c r="C55" s="323" t="s">
        <v>1107</v>
      </c>
      <c r="D55" s="17" t="s">
        <v>384</v>
      </c>
      <c r="E55" s="17" t="s">
        <v>963</v>
      </c>
      <c r="F55" s="17" t="s">
        <v>1089</v>
      </c>
    </row>
    <row r="56" spans="1:6" ht="31.5" customHeight="1" x14ac:dyDescent="0.25">
      <c r="A56" s="323" t="s">
        <v>974</v>
      </c>
      <c r="B56" s="323" t="s">
        <v>1106</v>
      </c>
      <c r="C56" s="323" t="s">
        <v>1105</v>
      </c>
      <c r="D56" s="17" t="s">
        <v>384</v>
      </c>
      <c r="E56" s="17" t="s">
        <v>1104</v>
      </c>
      <c r="F56" s="17" t="s">
        <v>1089</v>
      </c>
    </row>
    <row r="57" spans="1:6" ht="31.5" customHeight="1" x14ac:dyDescent="0.25">
      <c r="A57" s="323" t="s">
        <v>974</v>
      </c>
      <c r="B57" s="323" t="s">
        <v>1103</v>
      </c>
      <c r="C57" s="323" t="s">
        <v>1102</v>
      </c>
      <c r="D57" s="17" t="s">
        <v>384</v>
      </c>
      <c r="E57" s="17" t="s">
        <v>1101</v>
      </c>
      <c r="F57" s="17" t="s">
        <v>1089</v>
      </c>
    </row>
    <row r="58" spans="1:6" ht="31.5" customHeight="1" x14ac:dyDescent="0.25">
      <c r="A58" s="323" t="s">
        <v>974</v>
      </c>
      <c r="B58" s="323" t="s">
        <v>1100</v>
      </c>
      <c r="C58" s="323" t="s">
        <v>1099</v>
      </c>
      <c r="D58" s="17" t="s">
        <v>384</v>
      </c>
      <c r="E58" s="17" t="s">
        <v>1098</v>
      </c>
      <c r="F58" s="17" t="s">
        <v>1089</v>
      </c>
    </row>
    <row r="59" spans="1:6" ht="31.5" customHeight="1" x14ac:dyDescent="0.25">
      <c r="A59" s="323" t="s">
        <v>974</v>
      </c>
      <c r="B59" s="323" t="s">
        <v>281</v>
      </c>
      <c r="C59" s="323" t="s">
        <v>1050</v>
      </c>
      <c r="D59" s="17" t="s">
        <v>384</v>
      </c>
      <c r="E59" s="17" t="s">
        <v>988</v>
      </c>
      <c r="F59" s="17" t="s">
        <v>1089</v>
      </c>
    </row>
    <row r="60" spans="1:6" ht="31.5" customHeight="1" x14ac:dyDescent="0.25">
      <c r="A60" s="323" t="s">
        <v>974</v>
      </c>
      <c r="B60" s="323" t="s">
        <v>281</v>
      </c>
      <c r="C60" s="323" t="s">
        <v>1049</v>
      </c>
      <c r="D60" s="17" t="s">
        <v>384</v>
      </c>
      <c r="E60" s="17" t="s">
        <v>1043</v>
      </c>
      <c r="F60" s="17" t="s">
        <v>1089</v>
      </c>
    </row>
    <row r="61" spans="1:6" ht="31.5" customHeight="1" x14ac:dyDescent="0.25">
      <c r="A61" s="323" t="s">
        <v>974</v>
      </c>
      <c r="B61" s="323" t="s">
        <v>281</v>
      </c>
      <c r="C61" s="323" t="s">
        <v>1048</v>
      </c>
      <c r="D61" s="17" t="s">
        <v>384</v>
      </c>
      <c r="E61" s="17" t="s">
        <v>1041</v>
      </c>
      <c r="F61" s="17" t="s">
        <v>1089</v>
      </c>
    </row>
    <row r="62" spans="1:6" ht="31.5" customHeight="1" x14ac:dyDescent="0.25">
      <c r="A62" s="323" t="s">
        <v>974</v>
      </c>
      <c r="B62" s="323" t="s">
        <v>281</v>
      </c>
      <c r="C62" s="323" t="s">
        <v>1047</v>
      </c>
      <c r="D62" s="17" t="s">
        <v>384</v>
      </c>
      <c r="E62" s="17" t="s">
        <v>1039</v>
      </c>
      <c r="F62" s="17" t="s">
        <v>1089</v>
      </c>
    </row>
    <row r="63" spans="1:6" ht="31.5" customHeight="1" x14ac:dyDescent="0.25">
      <c r="A63" s="323" t="s">
        <v>974</v>
      </c>
      <c r="B63" s="323" t="s">
        <v>281</v>
      </c>
      <c r="C63" s="323" t="s">
        <v>1046</v>
      </c>
      <c r="D63" s="17" t="s">
        <v>384</v>
      </c>
      <c r="E63" s="17" t="s">
        <v>963</v>
      </c>
      <c r="F63" s="17" t="s">
        <v>1089</v>
      </c>
    </row>
    <row r="64" spans="1:6" ht="31.5" customHeight="1" x14ac:dyDescent="0.25">
      <c r="A64" s="323" t="s">
        <v>974</v>
      </c>
      <c r="B64" s="323" t="s">
        <v>281</v>
      </c>
      <c r="C64" s="323" t="s">
        <v>1045</v>
      </c>
      <c r="D64" s="17" t="s">
        <v>384</v>
      </c>
      <c r="E64" s="17" t="s">
        <v>1037</v>
      </c>
      <c r="F64" s="17" t="s">
        <v>1089</v>
      </c>
    </row>
    <row r="65" spans="1:6" ht="31.5" customHeight="1" x14ac:dyDescent="0.25">
      <c r="A65" s="323" t="s">
        <v>974</v>
      </c>
      <c r="B65" s="323" t="s">
        <v>290</v>
      </c>
      <c r="C65" s="323" t="s">
        <v>1005</v>
      </c>
      <c r="D65" s="17" t="s">
        <v>384</v>
      </c>
      <c r="E65" s="17" t="s">
        <v>988</v>
      </c>
      <c r="F65" s="17" t="s">
        <v>1089</v>
      </c>
    </row>
    <row r="66" spans="1:6" ht="31.5" customHeight="1" x14ac:dyDescent="0.25">
      <c r="A66" s="323" t="s">
        <v>974</v>
      </c>
      <c r="B66" s="323" t="s">
        <v>290</v>
      </c>
      <c r="C66" s="323" t="s">
        <v>1044</v>
      </c>
      <c r="D66" s="17" t="s">
        <v>384</v>
      </c>
      <c r="E66" s="17" t="s">
        <v>1043</v>
      </c>
      <c r="F66" s="17" t="s">
        <v>1089</v>
      </c>
    </row>
    <row r="67" spans="1:6" ht="31.5" customHeight="1" x14ac:dyDescent="0.25">
      <c r="A67" s="323" t="s">
        <v>974</v>
      </c>
      <c r="B67" s="323" t="s">
        <v>290</v>
      </c>
      <c r="C67" s="323" t="s">
        <v>1042</v>
      </c>
      <c r="D67" s="17" t="s">
        <v>384</v>
      </c>
      <c r="E67" s="17" t="s">
        <v>1041</v>
      </c>
      <c r="F67" s="17" t="s">
        <v>1089</v>
      </c>
    </row>
    <row r="68" spans="1:6" ht="31.5" customHeight="1" x14ac:dyDescent="0.25">
      <c r="A68" s="323" t="s">
        <v>974</v>
      </c>
      <c r="B68" s="323" t="s">
        <v>290</v>
      </c>
      <c r="C68" s="323" t="s">
        <v>1040</v>
      </c>
      <c r="D68" s="17" t="s">
        <v>384</v>
      </c>
      <c r="E68" s="17" t="s">
        <v>1039</v>
      </c>
      <c r="F68" s="17" t="s">
        <v>1089</v>
      </c>
    </row>
    <row r="69" spans="1:6" ht="31.5" customHeight="1" x14ac:dyDescent="0.25">
      <c r="A69" s="323" t="s">
        <v>974</v>
      </c>
      <c r="B69" s="323" t="s">
        <v>290</v>
      </c>
      <c r="C69" s="323" t="s">
        <v>1038</v>
      </c>
      <c r="D69" s="17" t="s">
        <v>384</v>
      </c>
      <c r="E69" s="17" t="s">
        <v>1037</v>
      </c>
      <c r="F69" s="17" t="s">
        <v>1089</v>
      </c>
    </row>
    <row r="70" spans="1:6" ht="31.5" customHeight="1" x14ac:dyDescent="0.25">
      <c r="A70" s="323" t="s">
        <v>974</v>
      </c>
      <c r="B70" s="323" t="s">
        <v>290</v>
      </c>
      <c r="C70" s="323" t="s">
        <v>1036</v>
      </c>
      <c r="D70" s="17" t="s">
        <v>384</v>
      </c>
      <c r="E70" s="17" t="s">
        <v>1035</v>
      </c>
      <c r="F70" s="17" t="s">
        <v>1089</v>
      </c>
    </row>
    <row r="71" spans="1:6" ht="31.5" customHeight="1" x14ac:dyDescent="0.25">
      <c r="A71" s="323" t="s">
        <v>974</v>
      </c>
      <c r="B71" s="323" t="s">
        <v>290</v>
      </c>
      <c r="C71" s="323" t="s">
        <v>1034</v>
      </c>
      <c r="D71" s="17" t="s">
        <v>384</v>
      </c>
      <c r="E71" s="17" t="s">
        <v>963</v>
      </c>
      <c r="F71" s="17" t="s">
        <v>1089</v>
      </c>
    </row>
    <row r="72" spans="1:6" ht="31.5" customHeight="1" x14ac:dyDescent="0.25">
      <c r="A72" s="323" t="s">
        <v>974</v>
      </c>
      <c r="B72" s="323" t="s">
        <v>290</v>
      </c>
      <c r="C72" s="323" t="s">
        <v>1033</v>
      </c>
      <c r="D72" s="17" t="s">
        <v>384</v>
      </c>
      <c r="E72" s="17" t="s">
        <v>963</v>
      </c>
      <c r="F72" s="17" t="s">
        <v>1089</v>
      </c>
    </row>
    <row r="73" spans="1:6" ht="31.5" customHeight="1" x14ac:dyDescent="0.25">
      <c r="A73" s="323" t="s">
        <v>974</v>
      </c>
      <c r="B73" s="323" t="s">
        <v>290</v>
      </c>
      <c r="C73" s="323" t="s">
        <v>1032</v>
      </c>
      <c r="D73" s="17" t="s">
        <v>384</v>
      </c>
      <c r="E73" s="17" t="s">
        <v>963</v>
      </c>
      <c r="F73" s="17" t="s">
        <v>1089</v>
      </c>
    </row>
    <row r="74" spans="1:6" ht="31.5" customHeight="1" x14ac:dyDescent="0.25">
      <c r="A74" s="323" t="s">
        <v>974</v>
      </c>
      <c r="B74" s="323" t="s">
        <v>290</v>
      </c>
      <c r="C74" s="323" t="s">
        <v>1031</v>
      </c>
      <c r="D74" s="17" t="s">
        <v>384</v>
      </c>
      <c r="E74" s="17" t="s">
        <v>963</v>
      </c>
      <c r="F74" s="17" t="s">
        <v>1089</v>
      </c>
    </row>
    <row r="75" spans="1:6" ht="31.5" customHeight="1" x14ac:dyDescent="0.25">
      <c r="A75" s="323" t="s">
        <v>974</v>
      </c>
      <c r="B75" s="323" t="s">
        <v>290</v>
      </c>
      <c r="C75" s="323" t="s">
        <v>1030</v>
      </c>
      <c r="D75" s="17" t="s">
        <v>384</v>
      </c>
      <c r="E75" s="17" t="s">
        <v>963</v>
      </c>
      <c r="F75" s="17" t="s">
        <v>1089</v>
      </c>
    </row>
    <row r="76" spans="1:6" ht="31.5" customHeight="1" x14ac:dyDescent="0.25">
      <c r="A76" s="323" t="s">
        <v>974</v>
      </c>
      <c r="B76" s="323" t="s">
        <v>290</v>
      </c>
      <c r="C76" s="323" t="s">
        <v>1029</v>
      </c>
      <c r="D76" s="17" t="s">
        <v>384</v>
      </c>
      <c r="E76" s="17" t="s">
        <v>963</v>
      </c>
      <c r="F76" s="17" t="s">
        <v>1089</v>
      </c>
    </row>
    <row r="77" spans="1:6" ht="54.75" customHeight="1" x14ac:dyDescent="0.25">
      <c r="A77" s="323" t="s">
        <v>1028</v>
      </c>
      <c r="B77" s="323" t="s">
        <v>282</v>
      </c>
      <c r="C77" s="323" t="s">
        <v>1097</v>
      </c>
      <c r="D77" s="17" t="s">
        <v>1026</v>
      </c>
      <c r="E77" s="17" t="s">
        <v>963</v>
      </c>
      <c r="F77" s="17" t="s">
        <v>1089</v>
      </c>
    </row>
    <row r="78" spans="1:6" ht="31.5" customHeight="1" x14ac:dyDescent="0.25">
      <c r="A78" s="323" t="s">
        <v>966</v>
      </c>
      <c r="B78" s="323" t="s">
        <v>281</v>
      </c>
      <c r="C78" s="323" t="s">
        <v>1096</v>
      </c>
      <c r="D78" s="17" t="s">
        <v>384</v>
      </c>
      <c r="E78" s="17" t="s">
        <v>980</v>
      </c>
      <c r="F78" s="17" t="s">
        <v>1089</v>
      </c>
    </row>
    <row r="79" spans="1:6" ht="31.5" customHeight="1" x14ac:dyDescent="0.25">
      <c r="A79" s="323" t="s">
        <v>966</v>
      </c>
      <c r="B79" s="323" t="s">
        <v>290</v>
      </c>
      <c r="C79" s="323" t="s">
        <v>972</v>
      </c>
      <c r="D79" s="17" t="s">
        <v>384</v>
      </c>
      <c r="E79" s="17" t="s">
        <v>963</v>
      </c>
      <c r="F79" s="17" t="s">
        <v>1089</v>
      </c>
    </row>
    <row r="80" spans="1:6" ht="31.5" customHeight="1" x14ac:dyDescent="0.25">
      <c r="A80" s="323" t="s">
        <v>966</v>
      </c>
      <c r="B80" s="323" t="s">
        <v>278</v>
      </c>
      <c r="C80" s="323" t="s">
        <v>1095</v>
      </c>
      <c r="D80" s="17" t="s">
        <v>964</v>
      </c>
      <c r="E80" s="17" t="s">
        <v>963</v>
      </c>
      <c r="F80" s="17" t="s">
        <v>1089</v>
      </c>
    </row>
    <row r="81" spans="1:6" ht="31.5" customHeight="1" x14ac:dyDescent="0.25">
      <c r="A81" s="323" t="s">
        <v>966</v>
      </c>
      <c r="B81" s="323" t="s">
        <v>291</v>
      </c>
      <c r="C81" s="323" t="s">
        <v>1024</v>
      </c>
      <c r="D81" s="17" t="s">
        <v>384</v>
      </c>
      <c r="E81" s="17" t="s">
        <v>963</v>
      </c>
      <c r="F81" s="17" t="s">
        <v>1089</v>
      </c>
    </row>
    <row r="82" spans="1:6" ht="31.5" customHeight="1" x14ac:dyDescent="0.25">
      <c r="A82" s="323" t="s">
        <v>966</v>
      </c>
      <c r="B82" s="323" t="s">
        <v>290</v>
      </c>
      <c r="C82" s="323" t="s">
        <v>1023</v>
      </c>
      <c r="D82" s="17" t="s">
        <v>964</v>
      </c>
      <c r="E82" s="17" t="s">
        <v>963</v>
      </c>
      <c r="F82" s="17" t="s">
        <v>1089</v>
      </c>
    </row>
    <row r="83" spans="1:6" ht="31.5" customHeight="1" x14ac:dyDescent="0.25">
      <c r="A83" s="323" t="s">
        <v>966</v>
      </c>
      <c r="B83" s="323" t="s">
        <v>290</v>
      </c>
      <c r="C83" s="323" t="s">
        <v>1094</v>
      </c>
      <c r="D83" s="17" t="s">
        <v>964</v>
      </c>
      <c r="E83" s="17" t="s">
        <v>963</v>
      </c>
      <c r="F83" s="17" t="s">
        <v>1089</v>
      </c>
    </row>
    <row r="84" spans="1:6" ht="31.5" customHeight="1" x14ac:dyDescent="0.25">
      <c r="A84" s="323" t="s">
        <v>966</v>
      </c>
      <c r="B84" s="323" t="s">
        <v>290</v>
      </c>
      <c r="C84" s="323" t="s">
        <v>1093</v>
      </c>
      <c r="D84" s="17" t="s">
        <v>964</v>
      </c>
      <c r="E84" s="17" t="s">
        <v>963</v>
      </c>
      <c r="F84" s="17" t="s">
        <v>1089</v>
      </c>
    </row>
    <row r="85" spans="1:6" ht="31.5" customHeight="1" x14ac:dyDescent="0.25">
      <c r="A85" s="323" t="s">
        <v>966</v>
      </c>
      <c r="B85" s="323" t="s">
        <v>297</v>
      </c>
      <c r="C85" s="323" t="s">
        <v>1022</v>
      </c>
      <c r="D85" s="17" t="s">
        <v>384</v>
      </c>
      <c r="E85" s="17" t="s">
        <v>963</v>
      </c>
      <c r="F85" s="17" t="s">
        <v>1089</v>
      </c>
    </row>
    <row r="86" spans="1:6" ht="31.5" customHeight="1" x14ac:dyDescent="0.25">
      <c r="A86" s="323" t="s">
        <v>966</v>
      </c>
      <c r="B86" s="323" t="s">
        <v>1021</v>
      </c>
      <c r="C86" s="323" t="s">
        <v>1020</v>
      </c>
      <c r="D86" s="17" t="s">
        <v>964</v>
      </c>
      <c r="E86" s="17" t="s">
        <v>963</v>
      </c>
      <c r="F86" s="17" t="s">
        <v>1089</v>
      </c>
    </row>
    <row r="87" spans="1:6" ht="31.5" customHeight="1" x14ac:dyDescent="0.25">
      <c r="A87" s="323" t="s">
        <v>966</v>
      </c>
      <c r="B87" s="323" t="s">
        <v>290</v>
      </c>
      <c r="C87" s="323" t="s">
        <v>1016</v>
      </c>
      <c r="D87" s="17" t="s">
        <v>384</v>
      </c>
      <c r="E87" s="17" t="s">
        <v>988</v>
      </c>
      <c r="F87" s="17" t="s">
        <v>1089</v>
      </c>
    </row>
    <row r="88" spans="1:6" ht="31.5" customHeight="1" x14ac:dyDescent="0.25">
      <c r="A88" s="323" t="s">
        <v>966</v>
      </c>
      <c r="B88" s="323" t="s">
        <v>290</v>
      </c>
      <c r="C88" s="323" t="s">
        <v>1013</v>
      </c>
      <c r="D88" s="17" t="s">
        <v>384</v>
      </c>
      <c r="E88" s="17" t="s">
        <v>963</v>
      </c>
      <c r="F88" s="17" t="s">
        <v>1089</v>
      </c>
    </row>
    <row r="89" spans="1:6" ht="31.5" customHeight="1" x14ac:dyDescent="0.25">
      <c r="A89" s="323" t="s">
        <v>966</v>
      </c>
      <c r="B89" s="323" t="s">
        <v>290</v>
      </c>
      <c r="C89" s="323" t="s">
        <v>1014</v>
      </c>
      <c r="D89" s="17" t="s">
        <v>384</v>
      </c>
      <c r="E89" s="17" t="s">
        <v>963</v>
      </c>
      <c r="F89" s="17" t="s">
        <v>1089</v>
      </c>
    </row>
    <row r="90" spans="1:6" ht="31.5" customHeight="1" x14ac:dyDescent="0.25">
      <c r="A90" s="323" t="s">
        <v>966</v>
      </c>
      <c r="B90" s="323" t="s">
        <v>290</v>
      </c>
      <c r="C90" s="323" t="s">
        <v>1092</v>
      </c>
      <c r="D90" s="17" t="s">
        <v>964</v>
      </c>
      <c r="E90" s="17" t="s">
        <v>963</v>
      </c>
      <c r="F90" s="17" t="s">
        <v>1089</v>
      </c>
    </row>
    <row r="91" spans="1:6" ht="31.5" customHeight="1" x14ac:dyDescent="0.25">
      <c r="A91" s="323" t="s">
        <v>966</v>
      </c>
      <c r="B91" s="323" t="s">
        <v>290</v>
      </c>
      <c r="C91" s="323" t="s">
        <v>1091</v>
      </c>
      <c r="D91" s="17" t="s">
        <v>384</v>
      </c>
      <c r="E91" s="17" t="s">
        <v>963</v>
      </c>
      <c r="F91" s="17" t="s">
        <v>1089</v>
      </c>
    </row>
    <row r="92" spans="1:6" ht="31.5" customHeight="1" x14ac:dyDescent="0.25">
      <c r="A92" s="323" t="s">
        <v>966</v>
      </c>
      <c r="B92" s="323" t="s">
        <v>290</v>
      </c>
      <c r="C92" s="323" t="s">
        <v>1019</v>
      </c>
      <c r="D92" s="17" t="s">
        <v>384</v>
      </c>
      <c r="E92" s="17" t="s">
        <v>963</v>
      </c>
      <c r="F92" s="17" t="s">
        <v>1089</v>
      </c>
    </row>
    <row r="93" spans="1:6" ht="31.5" customHeight="1" x14ac:dyDescent="0.25">
      <c r="A93" s="323" t="s">
        <v>966</v>
      </c>
      <c r="B93" s="323" t="s">
        <v>290</v>
      </c>
      <c r="C93" s="323" t="s">
        <v>1011</v>
      </c>
      <c r="D93" s="17" t="s">
        <v>384</v>
      </c>
      <c r="E93" s="17" t="s">
        <v>963</v>
      </c>
      <c r="F93" s="17" t="s">
        <v>1089</v>
      </c>
    </row>
    <row r="94" spans="1:6" ht="31.5" customHeight="1" x14ac:dyDescent="0.25">
      <c r="A94" s="323" t="s">
        <v>966</v>
      </c>
      <c r="B94" s="323" t="s">
        <v>290</v>
      </c>
      <c r="C94" s="323" t="s">
        <v>1090</v>
      </c>
      <c r="D94" s="17" t="s">
        <v>384</v>
      </c>
      <c r="E94" s="17" t="s">
        <v>963</v>
      </c>
      <c r="F94" s="17" t="s">
        <v>1089</v>
      </c>
    </row>
    <row r="95" spans="1:6" ht="31.5" customHeight="1" x14ac:dyDescent="0.25">
      <c r="A95" s="323" t="s">
        <v>966</v>
      </c>
      <c r="B95" s="323" t="s">
        <v>290</v>
      </c>
      <c r="C95" s="323" t="s">
        <v>1009</v>
      </c>
      <c r="D95" s="17" t="s">
        <v>384</v>
      </c>
      <c r="E95" s="17" t="s">
        <v>963</v>
      </c>
      <c r="F95" s="17" t="s">
        <v>1089</v>
      </c>
    </row>
    <row r="96" spans="1:6" ht="31.5" customHeight="1" x14ac:dyDescent="0.25">
      <c r="A96" s="323" t="s">
        <v>966</v>
      </c>
      <c r="B96" s="323" t="s">
        <v>290</v>
      </c>
      <c r="C96" s="323" t="s">
        <v>1008</v>
      </c>
      <c r="D96" s="17" t="s">
        <v>384</v>
      </c>
      <c r="E96" s="17" t="s">
        <v>963</v>
      </c>
      <c r="F96" s="17" t="s">
        <v>1089</v>
      </c>
    </row>
    <row r="97" spans="1:6" ht="31.5" customHeight="1" x14ac:dyDescent="0.25">
      <c r="A97" s="323" t="s">
        <v>966</v>
      </c>
      <c r="B97" s="323" t="s">
        <v>290</v>
      </c>
      <c r="C97" s="323" t="s">
        <v>1007</v>
      </c>
      <c r="D97" s="17" t="s">
        <v>384</v>
      </c>
      <c r="E97" s="17" t="s">
        <v>963</v>
      </c>
      <c r="F97" s="17" t="s">
        <v>1089</v>
      </c>
    </row>
    <row r="98" spans="1:6" ht="31.5" customHeight="1" x14ac:dyDescent="0.25">
      <c r="A98" s="323" t="s">
        <v>966</v>
      </c>
      <c r="B98" s="323" t="s">
        <v>290</v>
      </c>
      <c r="C98" s="323" t="s">
        <v>1006</v>
      </c>
      <c r="D98" s="17" t="s">
        <v>384</v>
      </c>
      <c r="E98" s="17" t="s">
        <v>963</v>
      </c>
      <c r="F98" s="17" t="s">
        <v>1089</v>
      </c>
    </row>
    <row r="99" spans="1:6" ht="31.5" customHeight="1" x14ac:dyDescent="0.25">
      <c r="A99" s="323" t="s">
        <v>966</v>
      </c>
      <c r="B99" s="323" t="s">
        <v>290</v>
      </c>
      <c r="C99" s="323" t="s">
        <v>1005</v>
      </c>
      <c r="D99" s="17" t="s">
        <v>384</v>
      </c>
      <c r="E99" s="17" t="s">
        <v>988</v>
      </c>
      <c r="F99" s="17" t="s">
        <v>1089</v>
      </c>
    </row>
    <row r="100" spans="1:6" ht="22.5" customHeight="1" x14ac:dyDescent="0.25">
      <c r="A100" s="730" t="s">
        <v>1088</v>
      </c>
      <c r="B100" s="731"/>
      <c r="C100" s="731"/>
      <c r="D100" s="328"/>
      <c r="E100" s="328"/>
      <c r="F100" s="328"/>
    </row>
    <row r="102" spans="1:6" ht="16.5" thickBot="1" x14ac:dyDescent="0.3">
      <c r="A102" s="326" t="s">
        <v>224</v>
      </c>
    </row>
    <row r="103" spans="1:6" s="50" customFormat="1" ht="32.25" thickBot="1" x14ac:dyDescent="0.3">
      <c r="A103" s="96" t="s">
        <v>112</v>
      </c>
      <c r="B103" s="68" t="s">
        <v>68</v>
      </c>
      <c r="C103" s="68" t="s">
        <v>220</v>
      </c>
      <c r="D103" s="68" t="s">
        <v>221</v>
      </c>
      <c r="E103" s="68" t="s">
        <v>222</v>
      </c>
      <c r="F103" s="69" t="s">
        <v>223</v>
      </c>
    </row>
    <row r="104" spans="1:6" s="50" customFormat="1" ht="31.5" customHeight="1" x14ac:dyDescent="0.25">
      <c r="A104" s="323" t="s">
        <v>997</v>
      </c>
      <c r="B104" s="323" t="s">
        <v>285</v>
      </c>
      <c r="C104" s="323" t="s">
        <v>1087</v>
      </c>
      <c r="D104" s="17" t="s">
        <v>964</v>
      </c>
      <c r="E104" s="17" t="s">
        <v>963</v>
      </c>
      <c r="F104" s="17" t="s">
        <v>1004</v>
      </c>
    </row>
    <row r="105" spans="1:6" s="50" customFormat="1" ht="31.5" customHeight="1" x14ac:dyDescent="0.25">
      <c r="A105" s="323" t="s">
        <v>997</v>
      </c>
      <c r="B105" s="323" t="s">
        <v>279</v>
      </c>
      <c r="C105" s="323" t="s">
        <v>279</v>
      </c>
      <c r="D105" s="17" t="s">
        <v>384</v>
      </c>
      <c r="E105" s="17" t="s">
        <v>963</v>
      </c>
      <c r="F105" s="17" t="s">
        <v>1004</v>
      </c>
    </row>
    <row r="106" spans="1:6" s="50" customFormat="1" ht="31.5" customHeight="1" x14ac:dyDescent="0.25">
      <c r="A106" s="323" t="s">
        <v>997</v>
      </c>
      <c r="B106" s="323" t="s">
        <v>280</v>
      </c>
      <c r="C106" s="323" t="s">
        <v>1002</v>
      </c>
      <c r="D106" s="17" t="s">
        <v>1026</v>
      </c>
      <c r="E106" s="17" t="s">
        <v>963</v>
      </c>
      <c r="F106" s="17" t="s">
        <v>1004</v>
      </c>
    </row>
    <row r="107" spans="1:6" s="50" customFormat="1" ht="31.5" customHeight="1" x14ac:dyDescent="0.25">
      <c r="A107" s="323" t="s">
        <v>997</v>
      </c>
      <c r="B107" s="323" t="s">
        <v>280</v>
      </c>
      <c r="C107" s="323" t="s">
        <v>1086</v>
      </c>
      <c r="D107" s="17" t="s">
        <v>384</v>
      </c>
      <c r="E107" s="17" t="s">
        <v>963</v>
      </c>
      <c r="F107" s="17" t="s">
        <v>1004</v>
      </c>
    </row>
    <row r="108" spans="1:6" s="50" customFormat="1" ht="31.5" customHeight="1" x14ac:dyDescent="0.25">
      <c r="A108" s="323" t="s">
        <v>997</v>
      </c>
      <c r="B108" s="323" t="s">
        <v>283</v>
      </c>
      <c r="C108" s="323" t="s">
        <v>1001</v>
      </c>
      <c r="D108" s="17" t="s">
        <v>964</v>
      </c>
      <c r="E108" s="17" t="s">
        <v>963</v>
      </c>
      <c r="F108" s="17" t="s">
        <v>1004</v>
      </c>
    </row>
    <row r="109" spans="1:6" s="50" customFormat="1" ht="31.5" customHeight="1" x14ac:dyDescent="0.25">
      <c r="A109" s="323" t="s">
        <v>997</v>
      </c>
      <c r="B109" s="323" t="s">
        <v>305</v>
      </c>
      <c r="C109" s="323" t="s">
        <v>1085</v>
      </c>
      <c r="D109" s="17" t="s">
        <v>964</v>
      </c>
      <c r="E109" s="17" t="s">
        <v>963</v>
      </c>
      <c r="F109" s="17" t="s">
        <v>1004</v>
      </c>
    </row>
    <row r="110" spans="1:6" s="50" customFormat="1" ht="31.5" customHeight="1" x14ac:dyDescent="0.25">
      <c r="A110" s="323" t="s">
        <v>997</v>
      </c>
      <c r="B110" s="323" t="s">
        <v>286</v>
      </c>
      <c r="C110" s="323" t="s">
        <v>1084</v>
      </c>
      <c r="D110" s="17" t="s">
        <v>964</v>
      </c>
      <c r="E110" s="17" t="s">
        <v>963</v>
      </c>
      <c r="F110" s="17" t="s">
        <v>1004</v>
      </c>
    </row>
    <row r="111" spans="1:6" s="50" customFormat="1" ht="31.5" customHeight="1" x14ac:dyDescent="0.25">
      <c r="A111" s="323" t="s">
        <v>997</v>
      </c>
      <c r="B111" s="323" t="s">
        <v>290</v>
      </c>
      <c r="C111" s="323" t="s">
        <v>1083</v>
      </c>
      <c r="D111" s="17" t="s">
        <v>384</v>
      </c>
      <c r="E111" s="17" t="s">
        <v>963</v>
      </c>
      <c r="F111" s="17" t="s">
        <v>1004</v>
      </c>
    </row>
    <row r="112" spans="1:6" s="50" customFormat="1" ht="31.5" customHeight="1" x14ac:dyDescent="0.25">
      <c r="A112" s="323" t="s">
        <v>997</v>
      </c>
      <c r="B112" s="323" t="s">
        <v>290</v>
      </c>
      <c r="C112" s="323" t="s">
        <v>1082</v>
      </c>
      <c r="D112" s="17" t="s">
        <v>384</v>
      </c>
      <c r="E112" s="17" t="s">
        <v>963</v>
      </c>
      <c r="F112" s="17" t="s">
        <v>1004</v>
      </c>
    </row>
    <row r="113" spans="1:6" s="50" customFormat="1" ht="31.5" customHeight="1" x14ac:dyDescent="0.25">
      <c r="A113" s="323" t="s">
        <v>997</v>
      </c>
      <c r="B113" s="323" t="s">
        <v>290</v>
      </c>
      <c r="C113" s="323" t="s">
        <v>1081</v>
      </c>
      <c r="D113" s="17" t="s">
        <v>384</v>
      </c>
      <c r="E113" s="17" t="s">
        <v>963</v>
      </c>
      <c r="F113" s="17" t="s">
        <v>1004</v>
      </c>
    </row>
    <row r="114" spans="1:6" s="50" customFormat="1" ht="31.5" customHeight="1" x14ac:dyDescent="0.25">
      <c r="A114" s="323" t="s">
        <v>997</v>
      </c>
      <c r="B114" s="323" t="s">
        <v>290</v>
      </c>
      <c r="C114" s="323" t="s">
        <v>1080</v>
      </c>
      <c r="D114" s="17" t="s">
        <v>384</v>
      </c>
      <c r="E114" s="17" t="s">
        <v>963</v>
      </c>
      <c r="F114" s="17" t="s">
        <v>1004</v>
      </c>
    </row>
    <row r="115" spans="1:6" s="50" customFormat="1" ht="31.5" customHeight="1" x14ac:dyDescent="0.25">
      <c r="A115" s="323" t="s">
        <v>997</v>
      </c>
      <c r="B115" s="323" t="s">
        <v>290</v>
      </c>
      <c r="C115" s="323" t="s">
        <v>1079</v>
      </c>
      <c r="D115" s="17" t="s">
        <v>384</v>
      </c>
      <c r="E115" s="17" t="s">
        <v>963</v>
      </c>
      <c r="F115" s="17" t="s">
        <v>1004</v>
      </c>
    </row>
    <row r="116" spans="1:6" s="50" customFormat="1" ht="31.5" customHeight="1" x14ac:dyDescent="0.25">
      <c r="A116" s="323" t="s">
        <v>997</v>
      </c>
      <c r="B116" s="323" t="s">
        <v>290</v>
      </c>
      <c r="C116" s="323" t="s">
        <v>1078</v>
      </c>
      <c r="D116" s="17" t="s">
        <v>384</v>
      </c>
      <c r="E116" s="17" t="s">
        <v>963</v>
      </c>
      <c r="F116" s="17" t="s">
        <v>1004</v>
      </c>
    </row>
    <row r="117" spans="1:6" s="50" customFormat="1" ht="31.5" customHeight="1" x14ac:dyDescent="0.25">
      <c r="A117" s="323" t="s">
        <v>997</v>
      </c>
      <c r="B117" s="323" t="s">
        <v>290</v>
      </c>
      <c r="C117" s="323" t="s">
        <v>1077</v>
      </c>
      <c r="D117" s="17" t="s">
        <v>384</v>
      </c>
      <c r="E117" s="17" t="s">
        <v>963</v>
      </c>
      <c r="F117" s="17" t="s">
        <v>1004</v>
      </c>
    </row>
    <row r="118" spans="1:6" s="50" customFormat="1" ht="31.5" customHeight="1" x14ac:dyDescent="0.25">
      <c r="A118" s="323" t="s">
        <v>997</v>
      </c>
      <c r="B118" s="323" t="s">
        <v>290</v>
      </c>
      <c r="C118" s="323" t="s">
        <v>1076</v>
      </c>
      <c r="D118" s="17" t="s">
        <v>384</v>
      </c>
      <c r="E118" s="17" t="s">
        <v>963</v>
      </c>
      <c r="F118" s="17" t="s">
        <v>1004</v>
      </c>
    </row>
    <row r="119" spans="1:6" s="50" customFormat="1" ht="31.5" customHeight="1" x14ac:dyDescent="0.25">
      <c r="A119" s="323" t="s">
        <v>995</v>
      </c>
      <c r="B119" s="323" t="s">
        <v>289</v>
      </c>
      <c r="C119" s="323" t="s">
        <v>1075</v>
      </c>
      <c r="D119" s="17" t="s">
        <v>964</v>
      </c>
      <c r="E119" s="17" t="s">
        <v>963</v>
      </c>
      <c r="F119" s="17" t="s">
        <v>1004</v>
      </c>
    </row>
    <row r="120" spans="1:6" s="50" customFormat="1" ht="31.5" customHeight="1" x14ac:dyDescent="0.25">
      <c r="A120" s="323" t="s">
        <v>995</v>
      </c>
      <c r="B120" s="323" t="s">
        <v>295</v>
      </c>
      <c r="C120" s="323" t="s">
        <v>295</v>
      </c>
      <c r="D120" s="17" t="s">
        <v>384</v>
      </c>
      <c r="E120" s="17" t="s">
        <v>963</v>
      </c>
      <c r="F120" s="17" t="s">
        <v>1004</v>
      </c>
    </row>
    <row r="121" spans="1:6" s="50" customFormat="1" ht="31.5" customHeight="1" x14ac:dyDescent="0.25">
      <c r="A121" s="323" t="s">
        <v>995</v>
      </c>
      <c r="B121" s="323" t="s">
        <v>289</v>
      </c>
      <c r="C121" s="323" t="s">
        <v>1074</v>
      </c>
      <c r="D121" s="17" t="s">
        <v>384</v>
      </c>
      <c r="E121" s="17" t="s">
        <v>963</v>
      </c>
      <c r="F121" s="17" t="s">
        <v>1004</v>
      </c>
    </row>
    <row r="122" spans="1:6" s="50" customFormat="1" ht="31.5" customHeight="1" x14ac:dyDescent="0.25">
      <c r="A122" s="323" t="s">
        <v>1066</v>
      </c>
      <c r="B122" s="323" t="s">
        <v>281</v>
      </c>
      <c r="C122" s="323" t="s">
        <v>1073</v>
      </c>
      <c r="D122" s="17" t="s">
        <v>384</v>
      </c>
      <c r="E122" s="17" t="s">
        <v>1064</v>
      </c>
      <c r="F122" s="17" t="s">
        <v>1004</v>
      </c>
    </row>
    <row r="123" spans="1:6" s="50" customFormat="1" ht="31.5" customHeight="1" x14ac:dyDescent="0.25">
      <c r="A123" s="323" t="s">
        <v>1066</v>
      </c>
      <c r="B123" s="323" t="s">
        <v>293</v>
      </c>
      <c r="C123" s="323" t="s">
        <v>1072</v>
      </c>
      <c r="D123" s="17" t="s">
        <v>384</v>
      </c>
      <c r="E123" s="17" t="s">
        <v>1071</v>
      </c>
      <c r="F123" s="17" t="s">
        <v>1004</v>
      </c>
    </row>
    <row r="124" spans="1:6" s="50" customFormat="1" ht="31.5" customHeight="1" x14ac:dyDescent="0.25">
      <c r="A124" s="323" t="s">
        <v>1066</v>
      </c>
      <c r="B124" s="323" t="s">
        <v>281</v>
      </c>
      <c r="C124" s="323" t="s">
        <v>1070</v>
      </c>
      <c r="D124" s="17" t="s">
        <v>384</v>
      </c>
      <c r="E124" s="17" t="s">
        <v>1069</v>
      </c>
      <c r="F124" s="17" t="s">
        <v>1004</v>
      </c>
    </row>
    <row r="125" spans="1:6" s="50" customFormat="1" ht="31.5" customHeight="1" x14ac:dyDescent="0.25">
      <c r="A125" s="323" t="s">
        <v>1066</v>
      </c>
      <c r="B125" s="323" t="s">
        <v>290</v>
      </c>
      <c r="C125" s="323" t="s">
        <v>1068</v>
      </c>
      <c r="D125" s="17" t="s">
        <v>384</v>
      </c>
      <c r="E125" s="17" t="s">
        <v>1064</v>
      </c>
      <c r="F125" s="17" t="s">
        <v>1004</v>
      </c>
    </row>
    <row r="126" spans="1:6" s="50" customFormat="1" ht="31.5" customHeight="1" x14ac:dyDescent="0.25">
      <c r="A126" s="323" t="s">
        <v>1066</v>
      </c>
      <c r="B126" s="323" t="s">
        <v>281</v>
      </c>
      <c r="C126" s="323" t="s">
        <v>1067</v>
      </c>
      <c r="D126" s="17" t="s">
        <v>384</v>
      </c>
      <c r="E126" s="17" t="s">
        <v>1064</v>
      </c>
      <c r="F126" s="17" t="s">
        <v>1004</v>
      </c>
    </row>
    <row r="127" spans="1:6" s="50" customFormat="1" ht="31.5" customHeight="1" x14ac:dyDescent="0.25">
      <c r="A127" s="323" t="s">
        <v>1066</v>
      </c>
      <c r="B127" s="323" t="s">
        <v>290</v>
      </c>
      <c r="C127" s="323" t="s">
        <v>1065</v>
      </c>
      <c r="D127" s="17" t="s">
        <v>384</v>
      </c>
      <c r="E127" s="17" t="s">
        <v>1064</v>
      </c>
      <c r="F127" s="17" t="s">
        <v>1004</v>
      </c>
    </row>
    <row r="128" spans="1:6" s="50" customFormat="1" ht="31.5" customHeight="1" x14ac:dyDescent="0.25">
      <c r="A128" s="323" t="s">
        <v>974</v>
      </c>
      <c r="B128" s="323" t="s">
        <v>281</v>
      </c>
      <c r="C128" s="323" t="s">
        <v>1063</v>
      </c>
      <c r="D128" s="17" t="s">
        <v>964</v>
      </c>
      <c r="E128" s="17" t="s">
        <v>988</v>
      </c>
      <c r="F128" s="17" t="s">
        <v>1004</v>
      </c>
    </row>
    <row r="129" spans="1:6" s="50" customFormat="1" ht="31.5" customHeight="1" x14ac:dyDescent="0.25">
      <c r="A129" s="323" t="s">
        <v>974</v>
      </c>
      <c r="B129" s="323" t="s">
        <v>281</v>
      </c>
      <c r="C129" s="323" t="s">
        <v>1027</v>
      </c>
      <c r="D129" s="17" t="s">
        <v>964</v>
      </c>
      <c r="E129" s="17" t="s">
        <v>963</v>
      </c>
      <c r="F129" s="17" t="s">
        <v>1004</v>
      </c>
    </row>
    <row r="130" spans="1:6" s="50" customFormat="1" ht="31.5" customHeight="1" x14ac:dyDescent="0.25">
      <c r="A130" s="323" t="s">
        <v>974</v>
      </c>
      <c r="B130" s="323" t="s">
        <v>284</v>
      </c>
      <c r="C130" s="323" t="s">
        <v>328</v>
      </c>
      <c r="D130" s="17" t="s">
        <v>384</v>
      </c>
      <c r="E130" s="17" t="s">
        <v>963</v>
      </c>
      <c r="F130" s="17" t="s">
        <v>1004</v>
      </c>
    </row>
    <row r="131" spans="1:6" s="50" customFormat="1" ht="31.5" customHeight="1" x14ac:dyDescent="0.25">
      <c r="A131" s="323" t="s">
        <v>974</v>
      </c>
      <c r="B131" s="323" t="s">
        <v>287</v>
      </c>
      <c r="C131" s="323" t="s">
        <v>1062</v>
      </c>
      <c r="D131" s="17" t="s">
        <v>384</v>
      </c>
      <c r="E131" s="17" t="s">
        <v>963</v>
      </c>
      <c r="F131" s="17" t="s">
        <v>1004</v>
      </c>
    </row>
    <row r="132" spans="1:6" s="50" customFormat="1" ht="31.5" customHeight="1" x14ac:dyDescent="0.25">
      <c r="A132" s="323" t="s">
        <v>974</v>
      </c>
      <c r="B132" s="323" t="s">
        <v>281</v>
      </c>
      <c r="C132" s="323" t="s">
        <v>1061</v>
      </c>
      <c r="D132" s="17" t="s">
        <v>384</v>
      </c>
      <c r="E132" s="17" t="s">
        <v>963</v>
      </c>
      <c r="F132" s="17" t="s">
        <v>1004</v>
      </c>
    </row>
    <row r="133" spans="1:6" s="50" customFormat="1" ht="31.5" customHeight="1" x14ac:dyDescent="0.25">
      <c r="A133" s="323" t="s">
        <v>974</v>
      </c>
      <c r="B133" s="323" t="s">
        <v>282</v>
      </c>
      <c r="C133" s="323" t="s">
        <v>350</v>
      </c>
      <c r="D133" s="17" t="s">
        <v>384</v>
      </c>
      <c r="E133" s="17" t="s">
        <v>963</v>
      </c>
      <c r="F133" s="17" t="s">
        <v>1004</v>
      </c>
    </row>
    <row r="134" spans="1:6" s="50" customFormat="1" ht="31.5" customHeight="1" x14ac:dyDescent="0.25">
      <c r="A134" s="323" t="s">
        <v>974</v>
      </c>
      <c r="B134" s="323" t="s">
        <v>284</v>
      </c>
      <c r="C134" s="323" t="s">
        <v>1060</v>
      </c>
      <c r="D134" s="17" t="s">
        <v>384</v>
      </c>
      <c r="E134" s="17" t="s">
        <v>963</v>
      </c>
      <c r="F134" s="17" t="s">
        <v>1004</v>
      </c>
    </row>
    <row r="135" spans="1:6" s="50" customFormat="1" ht="31.5" customHeight="1" x14ac:dyDescent="0.25">
      <c r="A135" s="323" t="s">
        <v>974</v>
      </c>
      <c r="B135" s="323" t="s">
        <v>284</v>
      </c>
      <c r="C135" s="323" t="s">
        <v>311</v>
      </c>
      <c r="D135" s="17" t="s">
        <v>964</v>
      </c>
      <c r="E135" s="17" t="s">
        <v>963</v>
      </c>
      <c r="F135" s="17" t="s">
        <v>1004</v>
      </c>
    </row>
    <row r="136" spans="1:6" s="50" customFormat="1" ht="31.5" customHeight="1" x14ac:dyDescent="0.25">
      <c r="A136" s="323" t="s">
        <v>974</v>
      </c>
      <c r="B136" s="323" t="s">
        <v>291</v>
      </c>
      <c r="C136" s="323" t="s">
        <v>319</v>
      </c>
      <c r="D136" s="17" t="s">
        <v>384</v>
      </c>
      <c r="E136" s="17" t="s">
        <v>963</v>
      </c>
      <c r="F136" s="17" t="s">
        <v>1004</v>
      </c>
    </row>
    <row r="137" spans="1:6" s="50" customFormat="1" ht="31.5" customHeight="1" x14ac:dyDescent="0.25">
      <c r="A137" s="323" t="s">
        <v>974</v>
      </c>
      <c r="B137" s="323" t="s">
        <v>287</v>
      </c>
      <c r="C137" s="323" t="s">
        <v>983</v>
      </c>
      <c r="D137" s="17" t="s">
        <v>964</v>
      </c>
      <c r="E137" s="17" t="s">
        <v>963</v>
      </c>
      <c r="F137" s="17" t="s">
        <v>1004</v>
      </c>
    </row>
    <row r="138" spans="1:6" s="50" customFormat="1" ht="31.5" customHeight="1" x14ac:dyDescent="0.25">
      <c r="A138" s="323" t="s">
        <v>974</v>
      </c>
      <c r="B138" s="323" t="s">
        <v>284</v>
      </c>
      <c r="C138" s="323" t="s">
        <v>1059</v>
      </c>
      <c r="D138" s="17" t="s">
        <v>384</v>
      </c>
      <c r="E138" s="17" t="s">
        <v>963</v>
      </c>
      <c r="F138" s="17" t="s">
        <v>1004</v>
      </c>
    </row>
    <row r="139" spans="1:6" s="50" customFormat="1" ht="31.5" customHeight="1" x14ac:dyDescent="0.25">
      <c r="A139" s="323" t="s">
        <v>974</v>
      </c>
      <c r="B139" s="323" t="s">
        <v>288</v>
      </c>
      <c r="C139" s="323" t="s">
        <v>979</v>
      </c>
      <c r="D139" s="17" t="s">
        <v>384</v>
      </c>
      <c r="E139" s="17" t="s">
        <v>963</v>
      </c>
      <c r="F139" s="17" t="s">
        <v>1004</v>
      </c>
    </row>
    <row r="140" spans="1:6" s="50" customFormat="1" ht="31.5" customHeight="1" x14ac:dyDescent="0.25">
      <c r="A140" s="323" t="s">
        <v>974</v>
      </c>
      <c r="B140" s="323" t="s">
        <v>291</v>
      </c>
      <c r="C140" s="323" t="s">
        <v>1058</v>
      </c>
      <c r="D140" s="17" t="s">
        <v>964</v>
      </c>
      <c r="E140" s="17" t="s">
        <v>963</v>
      </c>
      <c r="F140" s="17" t="s">
        <v>1004</v>
      </c>
    </row>
    <row r="141" spans="1:6" s="50" customFormat="1" ht="31.5" customHeight="1" x14ac:dyDescent="0.25">
      <c r="A141" s="323" t="s">
        <v>974</v>
      </c>
      <c r="B141" s="323" t="s">
        <v>281</v>
      </c>
      <c r="C141" s="323" t="s">
        <v>1057</v>
      </c>
      <c r="D141" s="17" t="s">
        <v>384</v>
      </c>
      <c r="E141" s="17" t="s">
        <v>1056</v>
      </c>
      <c r="F141" s="17" t="s">
        <v>1004</v>
      </c>
    </row>
    <row r="142" spans="1:6" s="50" customFormat="1" ht="31.5" customHeight="1" x14ac:dyDescent="0.25">
      <c r="A142" s="323" t="s">
        <v>974</v>
      </c>
      <c r="B142" s="323" t="s">
        <v>296</v>
      </c>
      <c r="C142" s="323" t="s">
        <v>1055</v>
      </c>
      <c r="D142" s="17" t="s">
        <v>384</v>
      </c>
      <c r="E142" s="17" t="s">
        <v>1054</v>
      </c>
      <c r="F142" s="17" t="s">
        <v>1004</v>
      </c>
    </row>
    <row r="143" spans="1:6" s="50" customFormat="1" ht="31.5" customHeight="1" x14ac:dyDescent="0.25">
      <c r="A143" s="323" t="s">
        <v>974</v>
      </c>
      <c r="B143" s="323" t="s">
        <v>281</v>
      </c>
      <c r="C143" s="323" t="s">
        <v>1053</v>
      </c>
      <c r="D143" s="17" t="s">
        <v>384</v>
      </c>
      <c r="E143" s="17" t="s">
        <v>1052</v>
      </c>
      <c r="F143" s="17" t="s">
        <v>1004</v>
      </c>
    </row>
    <row r="144" spans="1:6" s="50" customFormat="1" ht="31.5" customHeight="1" x14ac:dyDescent="0.25">
      <c r="A144" s="323" t="s">
        <v>974</v>
      </c>
      <c r="B144" s="323" t="s">
        <v>287</v>
      </c>
      <c r="C144" s="323" t="s">
        <v>1051</v>
      </c>
      <c r="D144" s="17" t="s">
        <v>964</v>
      </c>
      <c r="E144" s="17" t="s">
        <v>963</v>
      </c>
      <c r="F144" s="17" t="s">
        <v>1004</v>
      </c>
    </row>
    <row r="145" spans="1:6" s="50" customFormat="1" ht="31.5" customHeight="1" x14ac:dyDescent="0.25">
      <c r="A145" s="323" t="s">
        <v>974</v>
      </c>
      <c r="B145" s="323" t="s">
        <v>281</v>
      </c>
      <c r="C145" s="323" t="s">
        <v>1050</v>
      </c>
      <c r="D145" s="17" t="s">
        <v>384</v>
      </c>
      <c r="E145" s="17" t="s">
        <v>988</v>
      </c>
      <c r="F145" s="17" t="s">
        <v>1004</v>
      </c>
    </row>
    <row r="146" spans="1:6" s="50" customFormat="1" ht="31.5" customHeight="1" x14ac:dyDescent="0.25">
      <c r="A146" s="323" t="s">
        <v>974</v>
      </c>
      <c r="B146" s="323" t="s">
        <v>281</v>
      </c>
      <c r="C146" s="323" t="s">
        <v>1049</v>
      </c>
      <c r="D146" s="17" t="s">
        <v>384</v>
      </c>
      <c r="E146" s="17" t="s">
        <v>1043</v>
      </c>
      <c r="F146" s="17" t="s">
        <v>1004</v>
      </c>
    </row>
    <row r="147" spans="1:6" s="50" customFormat="1" ht="31.5" customHeight="1" x14ac:dyDescent="0.25">
      <c r="A147" s="323" t="s">
        <v>974</v>
      </c>
      <c r="B147" s="323" t="s">
        <v>281</v>
      </c>
      <c r="C147" s="323" t="s">
        <v>1048</v>
      </c>
      <c r="D147" s="17" t="s">
        <v>384</v>
      </c>
      <c r="E147" s="17" t="s">
        <v>1041</v>
      </c>
      <c r="F147" s="17" t="s">
        <v>1004</v>
      </c>
    </row>
    <row r="148" spans="1:6" s="50" customFormat="1" ht="31.5" customHeight="1" x14ac:dyDescent="0.25">
      <c r="A148" s="323" t="s">
        <v>974</v>
      </c>
      <c r="B148" s="323" t="s">
        <v>281</v>
      </c>
      <c r="C148" s="323" t="s">
        <v>1047</v>
      </c>
      <c r="D148" s="17" t="s">
        <v>384</v>
      </c>
      <c r="E148" s="17" t="s">
        <v>1039</v>
      </c>
      <c r="F148" s="17" t="s">
        <v>1004</v>
      </c>
    </row>
    <row r="149" spans="1:6" s="50" customFormat="1" ht="31.5" customHeight="1" x14ac:dyDescent="0.25">
      <c r="A149" s="323" t="s">
        <v>974</v>
      </c>
      <c r="B149" s="323" t="s">
        <v>281</v>
      </c>
      <c r="C149" s="323" t="s">
        <v>1046</v>
      </c>
      <c r="D149" s="17" t="s">
        <v>384</v>
      </c>
      <c r="E149" s="17" t="s">
        <v>963</v>
      </c>
      <c r="F149" s="17" t="s">
        <v>1004</v>
      </c>
    </row>
    <row r="150" spans="1:6" s="50" customFormat="1" ht="31.5" customHeight="1" x14ac:dyDescent="0.25">
      <c r="A150" s="323" t="s">
        <v>974</v>
      </c>
      <c r="B150" s="323" t="s">
        <v>281</v>
      </c>
      <c r="C150" s="323" t="s">
        <v>1045</v>
      </c>
      <c r="D150" s="17" t="s">
        <v>384</v>
      </c>
      <c r="E150" s="17" t="s">
        <v>963</v>
      </c>
      <c r="F150" s="17" t="s">
        <v>1004</v>
      </c>
    </row>
    <row r="151" spans="1:6" s="50" customFormat="1" ht="31.5" customHeight="1" x14ac:dyDescent="0.25">
      <c r="A151" s="323" t="s">
        <v>974</v>
      </c>
      <c r="B151" s="323" t="s">
        <v>290</v>
      </c>
      <c r="C151" s="323" t="s">
        <v>1005</v>
      </c>
      <c r="D151" s="17" t="s">
        <v>384</v>
      </c>
      <c r="E151" s="17" t="s">
        <v>988</v>
      </c>
      <c r="F151" s="17" t="s">
        <v>1004</v>
      </c>
    </row>
    <row r="152" spans="1:6" s="50" customFormat="1" ht="31.5" customHeight="1" x14ac:dyDescent="0.25">
      <c r="A152" s="323" t="s">
        <v>974</v>
      </c>
      <c r="B152" s="323" t="s">
        <v>290</v>
      </c>
      <c r="C152" s="323" t="s">
        <v>1044</v>
      </c>
      <c r="D152" s="17" t="s">
        <v>384</v>
      </c>
      <c r="E152" s="17" t="s">
        <v>1043</v>
      </c>
      <c r="F152" s="17" t="s">
        <v>1004</v>
      </c>
    </row>
    <row r="153" spans="1:6" s="50" customFormat="1" ht="31.5" customHeight="1" x14ac:dyDescent="0.25">
      <c r="A153" s="323" t="s">
        <v>974</v>
      </c>
      <c r="B153" s="323" t="s">
        <v>290</v>
      </c>
      <c r="C153" s="323" t="s">
        <v>1042</v>
      </c>
      <c r="D153" s="17" t="s">
        <v>384</v>
      </c>
      <c r="E153" s="17" t="s">
        <v>1041</v>
      </c>
      <c r="F153" s="17" t="s">
        <v>1004</v>
      </c>
    </row>
    <row r="154" spans="1:6" s="50" customFormat="1" ht="31.5" customHeight="1" x14ac:dyDescent="0.25">
      <c r="A154" s="323" t="s">
        <v>974</v>
      </c>
      <c r="B154" s="323" t="s">
        <v>290</v>
      </c>
      <c r="C154" s="323" t="s">
        <v>1040</v>
      </c>
      <c r="D154" s="17" t="s">
        <v>384</v>
      </c>
      <c r="E154" s="17" t="s">
        <v>1039</v>
      </c>
      <c r="F154" s="17" t="s">
        <v>1004</v>
      </c>
    </row>
    <row r="155" spans="1:6" s="50" customFormat="1" ht="31.5" customHeight="1" x14ac:dyDescent="0.25">
      <c r="A155" s="323" t="s">
        <v>974</v>
      </c>
      <c r="B155" s="323" t="s">
        <v>290</v>
      </c>
      <c r="C155" s="323" t="s">
        <v>1038</v>
      </c>
      <c r="D155" s="17" t="s">
        <v>384</v>
      </c>
      <c r="E155" s="17" t="s">
        <v>1037</v>
      </c>
      <c r="F155" s="17" t="s">
        <v>1004</v>
      </c>
    </row>
    <row r="156" spans="1:6" s="50" customFormat="1" ht="31.5" customHeight="1" x14ac:dyDescent="0.25">
      <c r="A156" s="323" t="s">
        <v>974</v>
      </c>
      <c r="B156" s="323" t="s">
        <v>290</v>
      </c>
      <c r="C156" s="323" t="s">
        <v>1036</v>
      </c>
      <c r="D156" s="17" t="s">
        <v>384</v>
      </c>
      <c r="E156" s="17" t="s">
        <v>1035</v>
      </c>
      <c r="F156" s="17" t="s">
        <v>1004</v>
      </c>
    </row>
    <row r="157" spans="1:6" s="50" customFormat="1" ht="31.5" customHeight="1" x14ac:dyDescent="0.25">
      <c r="A157" s="323" t="s">
        <v>974</v>
      </c>
      <c r="B157" s="323" t="s">
        <v>290</v>
      </c>
      <c r="C157" s="323" t="s">
        <v>1034</v>
      </c>
      <c r="D157" s="17" t="s">
        <v>384</v>
      </c>
      <c r="E157" s="17" t="s">
        <v>963</v>
      </c>
      <c r="F157" s="17" t="s">
        <v>1004</v>
      </c>
    </row>
    <row r="158" spans="1:6" s="50" customFormat="1" ht="31.5" customHeight="1" x14ac:dyDescent="0.25">
      <c r="A158" s="323" t="s">
        <v>974</v>
      </c>
      <c r="B158" s="323" t="s">
        <v>290</v>
      </c>
      <c r="C158" s="323" t="s">
        <v>1033</v>
      </c>
      <c r="D158" s="17" t="s">
        <v>384</v>
      </c>
      <c r="E158" s="17" t="s">
        <v>963</v>
      </c>
      <c r="F158" s="17" t="s">
        <v>1004</v>
      </c>
    </row>
    <row r="159" spans="1:6" s="50" customFormat="1" ht="31.5" customHeight="1" x14ac:dyDescent="0.25">
      <c r="A159" s="323" t="s">
        <v>974</v>
      </c>
      <c r="B159" s="323" t="s">
        <v>290</v>
      </c>
      <c r="C159" s="323" t="s">
        <v>1032</v>
      </c>
      <c r="D159" s="17" t="s">
        <v>384</v>
      </c>
      <c r="E159" s="17" t="s">
        <v>963</v>
      </c>
      <c r="F159" s="17" t="s">
        <v>1004</v>
      </c>
    </row>
    <row r="160" spans="1:6" s="50" customFormat="1" ht="31.5" customHeight="1" x14ac:dyDescent="0.25">
      <c r="A160" s="323" t="s">
        <v>974</v>
      </c>
      <c r="B160" s="323" t="s">
        <v>290</v>
      </c>
      <c r="C160" s="323" t="s">
        <v>1031</v>
      </c>
      <c r="D160" s="17" t="s">
        <v>384</v>
      </c>
      <c r="E160" s="17" t="s">
        <v>963</v>
      </c>
      <c r="F160" s="17" t="s">
        <v>1004</v>
      </c>
    </row>
    <row r="161" spans="1:6" s="50" customFormat="1" ht="31.5" customHeight="1" x14ac:dyDescent="0.25">
      <c r="A161" s="323" t="s">
        <v>974</v>
      </c>
      <c r="B161" s="323" t="s">
        <v>290</v>
      </c>
      <c r="C161" s="323" t="s">
        <v>1030</v>
      </c>
      <c r="D161" s="17" t="s">
        <v>384</v>
      </c>
      <c r="E161" s="17" t="s">
        <v>963</v>
      </c>
      <c r="F161" s="17" t="s">
        <v>1004</v>
      </c>
    </row>
    <row r="162" spans="1:6" s="50" customFormat="1" ht="31.5" customHeight="1" x14ac:dyDescent="0.25">
      <c r="A162" s="323" t="s">
        <v>974</v>
      </c>
      <c r="B162" s="323" t="s">
        <v>290</v>
      </c>
      <c r="C162" s="323" t="s">
        <v>1029</v>
      </c>
      <c r="D162" s="17" t="s">
        <v>384</v>
      </c>
      <c r="E162" s="17" t="s">
        <v>963</v>
      </c>
      <c r="F162" s="17" t="s">
        <v>1004</v>
      </c>
    </row>
    <row r="163" spans="1:6" s="50" customFormat="1" ht="47.25" customHeight="1" x14ac:dyDescent="0.25">
      <c r="A163" s="323" t="s">
        <v>1028</v>
      </c>
      <c r="B163" s="323" t="s">
        <v>987</v>
      </c>
      <c r="C163" s="323" t="s">
        <v>1027</v>
      </c>
      <c r="D163" s="17" t="s">
        <v>1026</v>
      </c>
      <c r="E163" s="17" t="s">
        <v>963</v>
      </c>
      <c r="F163" s="17" t="s">
        <v>1004</v>
      </c>
    </row>
    <row r="164" spans="1:6" s="50" customFormat="1" ht="31.5" customHeight="1" x14ac:dyDescent="0.25">
      <c r="A164" s="323" t="s">
        <v>966</v>
      </c>
      <c r="B164" s="323" t="s">
        <v>290</v>
      </c>
      <c r="C164" s="323" t="s">
        <v>972</v>
      </c>
      <c r="D164" s="17" t="s">
        <v>384</v>
      </c>
      <c r="E164" s="17" t="s">
        <v>963</v>
      </c>
      <c r="F164" s="17" t="s">
        <v>1004</v>
      </c>
    </row>
    <row r="165" spans="1:6" s="50" customFormat="1" ht="31.5" customHeight="1" x14ac:dyDescent="0.25">
      <c r="A165" s="323" t="s">
        <v>966</v>
      </c>
      <c r="B165" s="323" t="s">
        <v>281</v>
      </c>
      <c r="C165" s="323" t="s">
        <v>1025</v>
      </c>
      <c r="D165" s="17" t="s">
        <v>384</v>
      </c>
      <c r="E165" s="17" t="s">
        <v>988</v>
      </c>
      <c r="F165" s="17" t="s">
        <v>1004</v>
      </c>
    </row>
    <row r="166" spans="1:6" s="50" customFormat="1" ht="31.5" customHeight="1" x14ac:dyDescent="0.25">
      <c r="A166" s="323" t="s">
        <v>966</v>
      </c>
      <c r="B166" s="323" t="s">
        <v>291</v>
      </c>
      <c r="C166" s="323" t="s">
        <v>1024</v>
      </c>
      <c r="D166" s="17" t="s">
        <v>384</v>
      </c>
      <c r="E166" s="17" t="s">
        <v>963</v>
      </c>
      <c r="F166" s="17" t="s">
        <v>1004</v>
      </c>
    </row>
    <row r="167" spans="1:6" s="50" customFormat="1" ht="31.5" customHeight="1" x14ac:dyDescent="0.25">
      <c r="A167" s="323" t="s">
        <v>966</v>
      </c>
      <c r="B167" s="323" t="s">
        <v>290</v>
      </c>
      <c r="C167" s="323" t="s">
        <v>1023</v>
      </c>
      <c r="D167" s="17" t="s">
        <v>384</v>
      </c>
      <c r="E167" s="17" t="s">
        <v>963</v>
      </c>
      <c r="F167" s="17" t="s">
        <v>1004</v>
      </c>
    </row>
    <row r="168" spans="1:6" s="50" customFormat="1" ht="31.5" customHeight="1" x14ac:dyDescent="0.25">
      <c r="A168" s="323" t="s">
        <v>966</v>
      </c>
      <c r="B168" s="323" t="s">
        <v>297</v>
      </c>
      <c r="C168" s="323" t="s">
        <v>1022</v>
      </c>
      <c r="D168" s="17" t="s">
        <v>384</v>
      </c>
      <c r="E168" s="17" t="s">
        <v>963</v>
      </c>
      <c r="F168" s="17" t="s">
        <v>1004</v>
      </c>
    </row>
    <row r="169" spans="1:6" s="50" customFormat="1" ht="31.5" customHeight="1" x14ac:dyDescent="0.25">
      <c r="A169" s="323" t="s">
        <v>966</v>
      </c>
      <c r="B169" s="323" t="s">
        <v>1021</v>
      </c>
      <c r="C169" s="323" t="s">
        <v>1020</v>
      </c>
      <c r="D169" s="17" t="s">
        <v>964</v>
      </c>
      <c r="E169" s="17" t="s">
        <v>963</v>
      </c>
      <c r="F169" s="17" t="s">
        <v>1004</v>
      </c>
    </row>
    <row r="170" spans="1:6" s="50" customFormat="1" ht="31.5" customHeight="1" x14ac:dyDescent="0.25">
      <c r="A170" s="323" t="s">
        <v>966</v>
      </c>
      <c r="B170" s="323" t="s">
        <v>290</v>
      </c>
      <c r="C170" s="323" t="s">
        <v>1019</v>
      </c>
      <c r="D170" s="17" t="s">
        <v>384</v>
      </c>
      <c r="E170" s="17" t="s">
        <v>963</v>
      </c>
      <c r="F170" s="17" t="s">
        <v>1004</v>
      </c>
    </row>
    <row r="171" spans="1:6" s="50" customFormat="1" ht="31.5" customHeight="1" x14ac:dyDescent="0.25">
      <c r="A171" s="323" t="s">
        <v>966</v>
      </c>
      <c r="B171" s="323" t="s">
        <v>290</v>
      </c>
      <c r="C171" s="323" t="s">
        <v>1018</v>
      </c>
      <c r="D171" s="17" t="s">
        <v>964</v>
      </c>
      <c r="E171" s="17" t="s">
        <v>963</v>
      </c>
      <c r="F171" s="17" t="s">
        <v>1017</v>
      </c>
    </row>
    <row r="172" spans="1:6" s="50" customFormat="1" ht="31.5" customHeight="1" x14ac:dyDescent="0.25">
      <c r="A172" s="323" t="s">
        <v>966</v>
      </c>
      <c r="B172" s="323" t="s">
        <v>290</v>
      </c>
      <c r="C172" s="323" t="s">
        <v>1016</v>
      </c>
      <c r="D172" s="17" t="s">
        <v>964</v>
      </c>
      <c r="E172" s="17" t="s">
        <v>988</v>
      </c>
      <c r="F172" s="17" t="s">
        <v>1004</v>
      </c>
    </row>
    <row r="173" spans="1:6" s="50" customFormat="1" ht="31.5" customHeight="1" x14ac:dyDescent="0.25">
      <c r="A173" s="323" t="s">
        <v>966</v>
      </c>
      <c r="B173" s="323" t="s">
        <v>290</v>
      </c>
      <c r="C173" s="323" t="s">
        <v>1015</v>
      </c>
      <c r="D173" s="17" t="s">
        <v>964</v>
      </c>
      <c r="E173" s="17" t="s">
        <v>963</v>
      </c>
      <c r="F173" s="17" t="s">
        <v>1004</v>
      </c>
    </row>
    <row r="174" spans="1:6" s="50" customFormat="1" ht="31.5" customHeight="1" x14ac:dyDescent="0.25">
      <c r="A174" s="323" t="s">
        <v>966</v>
      </c>
      <c r="B174" s="323" t="s">
        <v>290</v>
      </c>
      <c r="C174" s="323" t="s">
        <v>1014</v>
      </c>
      <c r="D174" s="17" t="s">
        <v>384</v>
      </c>
      <c r="E174" s="17" t="s">
        <v>963</v>
      </c>
      <c r="F174" s="17" t="s">
        <v>1004</v>
      </c>
    </row>
    <row r="175" spans="1:6" s="50" customFormat="1" ht="31.5" customHeight="1" x14ac:dyDescent="0.25">
      <c r="A175" s="323" t="s">
        <v>966</v>
      </c>
      <c r="B175" s="323" t="s">
        <v>290</v>
      </c>
      <c r="C175" s="323" t="s">
        <v>1013</v>
      </c>
      <c r="D175" s="17" t="s">
        <v>384</v>
      </c>
      <c r="E175" s="17" t="s">
        <v>963</v>
      </c>
      <c r="F175" s="17" t="s">
        <v>1004</v>
      </c>
    </row>
    <row r="176" spans="1:6" s="50" customFormat="1" ht="31.5" customHeight="1" x14ac:dyDescent="0.25">
      <c r="A176" s="323" t="s">
        <v>966</v>
      </c>
      <c r="B176" s="323" t="s">
        <v>290</v>
      </c>
      <c r="C176" s="323" t="s">
        <v>1012</v>
      </c>
      <c r="D176" s="17" t="s">
        <v>384</v>
      </c>
      <c r="E176" s="17" t="s">
        <v>963</v>
      </c>
      <c r="F176" s="17" t="s">
        <v>1004</v>
      </c>
    </row>
    <row r="177" spans="1:6" s="50" customFormat="1" ht="31.5" customHeight="1" x14ac:dyDescent="0.25">
      <c r="A177" s="323" t="s">
        <v>966</v>
      </c>
      <c r="B177" s="323" t="s">
        <v>290</v>
      </c>
      <c r="C177" s="323" t="s">
        <v>1011</v>
      </c>
      <c r="D177" s="17" t="s">
        <v>384</v>
      </c>
      <c r="E177" s="17" t="s">
        <v>963</v>
      </c>
      <c r="F177" s="17" t="s">
        <v>1004</v>
      </c>
    </row>
    <row r="178" spans="1:6" s="50" customFormat="1" ht="31.5" customHeight="1" x14ac:dyDescent="0.25">
      <c r="A178" s="323" t="s">
        <v>966</v>
      </c>
      <c r="B178" s="323" t="s">
        <v>290</v>
      </c>
      <c r="C178" s="323" t="s">
        <v>1010</v>
      </c>
      <c r="D178" s="17" t="s">
        <v>384</v>
      </c>
      <c r="E178" s="17" t="s">
        <v>963</v>
      </c>
      <c r="F178" s="17" t="s">
        <v>1004</v>
      </c>
    </row>
    <row r="179" spans="1:6" s="50" customFormat="1" ht="31.5" customHeight="1" x14ac:dyDescent="0.25">
      <c r="A179" s="323" t="s">
        <v>966</v>
      </c>
      <c r="B179" s="323" t="s">
        <v>290</v>
      </c>
      <c r="C179" s="323" t="s">
        <v>1009</v>
      </c>
      <c r="D179" s="17" t="s">
        <v>384</v>
      </c>
      <c r="E179" s="17" t="s">
        <v>963</v>
      </c>
      <c r="F179" s="17" t="s">
        <v>1004</v>
      </c>
    </row>
    <row r="180" spans="1:6" s="50" customFormat="1" ht="31.5" customHeight="1" x14ac:dyDescent="0.25">
      <c r="A180" s="323" t="s">
        <v>966</v>
      </c>
      <c r="B180" s="323" t="s">
        <v>290</v>
      </c>
      <c r="C180" s="323" t="s">
        <v>1008</v>
      </c>
      <c r="D180" s="17" t="s">
        <v>384</v>
      </c>
      <c r="E180" s="17" t="s">
        <v>963</v>
      </c>
      <c r="F180" s="17" t="s">
        <v>1004</v>
      </c>
    </row>
    <row r="181" spans="1:6" s="50" customFormat="1" ht="31.5" customHeight="1" x14ac:dyDescent="0.25">
      <c r="A181" s="323" t="s">
        <v>966</v>
      </c>
      <c r="B181" s="323" t="s">
        <v>290</v>
      </c>
      <c r="C181" s="323" t="s">
        <v>1007</v>
      </c>
      <c r="D181" s="17" t="s">
        <v>384</v>
      </c>
      <c r="E181" s="17" t="s">
        <v>963</v>
      </c>
      <c r="F181" s="17" t="s">
        <v>1004</v>
      </c>
    </row>
    <row r="182" spans="1:6" s="50" customFormat="1" ht="31.5" customHeight="1" x14ac:dyDescent="0.25">
      <c r="A182" s="323" t="s">
        <v>966</v>
      </c>
      <c r="B182" s="323" t="s">
        <v>290</v>
      </c>
      <c r="C182" s="323" t="s">
        <v>1006</v>
      </c>
      <c r="D182" s="17" t="s">
        <v>384</v>
      </c>
      <c r="E182" s="17" t="s">
        <v>963</v>
      </c>
      <c r="F182" s="17" t="s">
        <v>1004</v>
      </c>
    </row>
    <row r="183" spans="1:6" s="50" customFormat="1" ht="31.5" customHeight="1" x14ac:dyDescent="0.25">
      <c r="A183" s="323" t="s">
        <v>966</v>
      </c>
      <c r="B183" s="323" t="s">
        <v>290</v>
      </c>
      <c r="C183" s="323" t="s">
        <v>1005</v>
      </c>
      <c r="D183" s="17" t="s">
        <v>384</v>
      </c>
      <c r="E183" s="17" t="s">
        <v>988</v>
      </c>
      <c r="F183" s="17" t="s">
        <v>1004</v>
      </c>
    </row>
    <row r="184" spans="1:6" ht="18.75" customHeight="1" x14ac:dyDescent="0.25">
      <c r="A184" s="322" t="s">
        <v>961</v>
      </c>
      <c r="B184" s="321"/>
      <c r="C184" s="321"/>
      <c r="D184" s="320"/>
      <c r="E184" s="320"/>
      <c r="F184" s="320"/>
    </row>
    <row r="185" spans="1:6" x14ac:dyDescent="0.25">
      <c r="A185" s="327"/>
      <c r="B185" s="34"/>
      <c r="C185" s="34"/>
      <c r="D185" s="34"/>
      <c r="E185" s="34"/>
      <c r="F185" s="34"/>
    </row>
    <row r="186" spans="1:6" ht="16.5" thickBot="1" x14ac:dyDescent="0.3">
      <c r="A186" s="326" t="s">
        <v>225</v>
      </c>
    </row>
    <row r="187" spans="1:6" ht="32.25" thickBot="1" x14ac:dyDescent="0.3">
      <c r="A187" s="65" t="s">
        <v>112</v>
      </c>
      <c r="B187" s="73" t="s">
        <v>68</v>
      </c>
      <c r="C187" s="73" t="s">
        <v>220</v>
      </c>
      <c r="D187" s="73" t="s">
        <v>221</v>
      </c>
      <c r="E187" s="73" t="s">
        <v>222</v>
      </c>
      <c r="F187" s="74" t="s">
        <v>223</v>
      </c>
    </row>
    <row r="188" spans="1:6" ht="31.5" customHeight="1" x14ac:dyDescent="0.25">
      <c r="A188" s="323" t="s">
        <v>997</v>
      </c>
      <c r="B188" s="325" t="s">
        <v>285</v>
      </c>
      <c r="C188" s="325" t="s">
        <v>1003</v>
      </c>
      <c r="D188" s="293" t="s">
        <v>384</v>
      </c>
      <c r="E188" s="293" t="s">
        <v>980</v>
      </c>
      <c r="F188" s="324" t="s">
        <v>962</v>
      </c>
    </row>
    <row r="189" spans="1:6" s="50" customFormat="1" ht="31.5" customHeight="1" x14ac:dyDescent="0.25">
      <c r="A189" s="323" t="s">
        <v>997</v>
      </c>
      <c r="B189" s="323" t="s">
        <v>280</v>
      </c>
      <c r="C189" s="323" t="s">
        <v>1002</v>
      </c>
      <c r="D189" s="17" t="s">
        <v>964</v>
      </c>
      <c r="E189" s="17" t="s">
        <v>963</v>
      </c>
      <c r="F189" s="17" t="s">
        <v>962</v>
      </c>
    </row>
    <row r="190" spans="1:6" s="50" customFormat="1" ht="31.5" customHeight="1" x14ac:dyDescent="0.25">
      <c r="A190" s="41" t="s">
        <v>997</v>
      </c>
      <c r="B190" s="41" t="s">
        <v>283</v>
      </c>
      <c r="C190" s="41" t="s">
        <v>1001</v>
      </c>
      <c r="D190" s="63" t="s">
        <v>964</v>
      </c>
      <c r="E190" s="63" t="s">
        <v>963</v>
      </c>
      <c r="F190" s="63" t="s">
        <v>962</v>
      </c>
    </row>
    <row r="191" spans="1:6" s="50" customFormat="1" ht="31.5" customHeight="1" x14ac:dyDescent="0.25">
      <c r="A191" s="41" t="s">
        <v>997</v>
      </c>
      <c r="B191" s="41" t="s">
        <v>283</v>
      </c>
      <c r="C191" s="41" t="s">
        <v>1000</v>
      </c>
      <c r="D191" s="63" t="s">
        <v>964</v>
      </c>
      <c r="E191" s="63" t="s">
        <v>963</v>
      </c>
      <c r="F191" s="63" t="s">
        <v>962</v>
      </c>
    </row>
    <row r="192" spans="1:6" s="50" customFormat="1" ht="31.5" customHeight="1" x14ac:dyDescent="0.25">
      <c r="A192" s="41" t="s">
        <v>997</v>
      </c>
      <c r="B192" s="41" t="s">
        <v>968</v>
      </c>
      <c r="C192" s="41" t="s">
        <v>999</v>
      </c>
      <c r="D192" s="63" t="s">
        <v>964</v>
      </c>
      <c r="E192" s="63" t="s">
        <v>963</v>
      </c>
      <c r="F192" s="63" t="s">
        <v>962</v>
      </c>
    </row>
    <row r="193" spans="1:6" s="50" customFormat="1" ht="31.5" customHeight="1" x14ac:dyDescent="0.25">
      <c r="A193" s="41" t="s">
        <v>997</v>
      </c>
      <c r="B193" s="41" t="s">
        <v>286</v>
      </c>
      <c r="C193" s="41" t="s">
        <v>336</v>
      </c>
      <c r="D193" s="63" t="s">
        <v>964</v>
      </c>
      <c r="E193" s="63" t="s">
        <v>963</v>
      </c>
      <c r="F193" s="63" t="s">
        <v>962</v>
      </c>
    </row>
    <row r="194" spans="1:6" s="50" customFormat="1" ht="31.5" customHeight="1" x14ac:dyDescent="0.25">
      <c r="A194" s="41" t="s">
        <v>997</v>
      </c>
      <c r="B194" s="41" t="s">
        <v>279</v>
      </c>
      <c r="C194" s="41" t="s">
        <v>998</v>
      </c>
      <c r="D194" s="63" t="s">
        <v>964</v>
      </c>
      <c r="E194" s="63" t="s">
        <v>963</v>
      </c>
      <c r="F194" s="63" t="s">
        <v>962</v>
      </c>
    </row>
    <row r="195" spans="1:6" s="50" customFormat="1" ht="27" customHeight="1" x14ac:dyDescent="0.25">
      <c r="A195" s="41" t="s">
        <v>997</v>
      </c>
      <c r="B195" s="41" t="s">
        <v>285</v>
      </c>
      <c r="C195" s="41" t="s">
        <v>996</v>
      </c>
      <c r="D195" s="63" t="s">
        <v>964</v>
      </c>
      <c r="E195" s="63" t="s">
        <v>963</v>
      </c>
      <c r="F195" s="63" t="s">
        <v>962</v>
      </c>
    </row>
    <row r="196" spans="1:6" s="50" customFormat="1" ht="31.5" customHeight="1" x14ac:dyDescent="0.25">
      <c r="A196" s="41" t="s">
        <v>995</v>
      </c>
      <c r="B196" s="41" t="s">
        <v>295</v>
      </c>
      <c r="C196" s="41" t="s">
        <v>334</v>
      </c>
      <c r="D196" s="63" t="s">
        <v>964</v>
      </c>
      <c r="E196" s="63" t="s">
        <v>963</v>
      </c>
      <c r="F196" s="63" t="s">
        <v>962</v>
      </c>
    </row>
    <row r="197" spans="1:6" s="50" customFormat="1" ht="31.5" customHeight="1" x14ac:dyDescent="0.25">
      <c r="A197" s="41" t="s">
        <v>995</v>
      </c>
      <c r="B197" s="41" t="s">
        <v>289</v>
      </c>
      <c r="C197" s="41" t="s">
        <v>289</v>
      </c>
      <c r="D197" s="63" t="s">
        <v>964</v>
      </c>
      <c r="E197" s="63" t="s">
        <v>963</v>
      </c>
      <c r="F197" s="63" t="s">
        <v>962</v>
      </c>
    </row>
    <row r="198" spans="1:6" s="50" customFormat="1" ht="31.5" customHeight="1" x14ac:dyDescent="0.25">
      <c r="A198" s="41" t="s">
        <v>992</v>
      </c>
      <c r="B198" s="41" t="s">
        <v>281</v>
      </c>
      <c r="C198" s="41" t="s">
        <v>994</v>
      </c>
      <c r="D198" s="63" t="s">
        <v>964</v>
      </c>
      <c r="E198" s="63" t="s">
        <v>993</v>
      </c>
      <c r="F198" s="63" t="s">
        <v>962</v>
      </c>
    </row>
    <row r="199" spans="1:6" s="50" customFormat="1" ht="31.5" customHeight="1" x14ac:dyDescent="0.25">
      <c r="A199" s="41" t="s">
        <v>992</v>
      </c>
      <c r="B199" s="41" t="s">
        <v>968</v>
      </c>
      <c r="C199" s="41" t="s">
        <v>991</v>
      </c>
      <c r="D199" s="63" t="s">
        <v>964</v>
      </c>
      <c r="E199" s="63" t="s">
        <v>990</v>
      </c>
      <c r="F199" s="63" t="s">
        <v>962</v>
      </c>
    </row>
    <row r="200" spans="1:6" s="50" customFormat="1" ht="31.5" customHeight="1" x14ac:dyDescent="0.25">
      <c r="A200" s="41" t="s">
        <v>974</v>
      </c>
      <c r="B200" s="41" t="s">
        <v>281</v>
      </c>
      <c r="C200" s="41" t="s">
        <v>989</v>
      </c>
      <c r="D200" s="63" t="s">
        <v>964</v>
      </c>
      <c r="E200" s="63" t="s">
        <v>988</v>
      </c>
      <c r="F200" s="63" t="s">
        <v>962</v>
      </c>
    </row>
    <row r="201" spans="1:6" s="50" customFormat="1" ht="31.5" customHeight="1" x14ac:dyDescent="0.25">
      <c r="A201" s="41" t="s">
        <v>974</v>
      </c>
      <c r="B201" s="41" t="s">
        <v>284</v>
      </c>
      <c r="C201" s="41" t="s">
        <v>328</v>
      </c>
      <c r="D201" s="63" t="s">
        <v>964</v>
      </c>
      <c r="E201" s="63" t="s">
        <v>963</v>
      </c>
      <c r="F201" s="63" t="s">
        <v>962</v>
      </c>
    </row>
    <row r="202" spans="1:6" s="50" customFormat="1" ht="31.5" customHeight="1" x14ac:dyDescent="0.25">
      <c r="A202" s="41" t="s">
        <v>974</v>
      </c>
      <c r="B202" s="41" t="s">
        <v>282</v>
      </c>
      <c r="C202" s="41" t="s">
        <v>350</v>
      </c>
      <c r="D202" s="63" t="s">
        <v>964</v>
      </c>
      <c r="E202" s="63" t="s">
        <v>963</v>
      </c>
      <c r="F202" s="63" t="s">
        <v>962</v>
      </c>
    </row>
    <row r="203" spans="1:6" s="50" customFormat="1" ht="31.5" customHeight="1" x14ac:dyDescent="0.25">
      <c r="A203" s="41" t="s">
        <v>974</v>
      </c>
      <c r="B203" s="41" t="s">
        <v>282</v>
      </c>
      <c r="C203" s="41" t="s">
        <v>987</v>
      </c>
      <c r="D203" s="63" t="s">
        <v>964</v>
      </c>
      <c r="E203" s="63" t="s">
        <v>963</v>
      </c>
      <c r="F203" s="63" t="s">
        <v>962</v>
      </c>
    </row>
    <row r="204" spans="1:6" s="50" customFormat="1" ht="31.5" customHeight="1" x14ac:dyDescent="0.25">
      <c r="A204" s="41" t="s">
        <v>974</v>
      </c>
      <c r="B204" s="41" t="s">
        <v>284</v>
      </c>
      <c r="C204" s="41" t="s">
        <v>986</v>
      </c>
      <c r="D204" s="63" t="s">
        <v>964</v>
      </c>
      <c r="E204" s="63" t="s">
        <v>963</v>
      </c>
      <c r="F204" s="63" t="s">
        <v>962</v>
      </c>
    </row>
    <row r="205" spans="1:6" s="50" customFormat="1" ht="31.5" customHeight="1" x14ac:dyDescent="0.25">
      <c r="A205" s="41" t="s">
        <v>974</v>
      </c>
      <c r="B205" s="41" t="s">
        <v>985</v>
      </c>
      <c r="C205" s="41" t="s">
        <v>319</v>
      </c>
      <c r="D205" s="63" t="s">
        <v>964</v>
      </c>
      <c r="E205" s="63" t="s">
        <v>963</v>
      </c>
      <c r="F205" s="63" t="s">
        <v>962</v>
      </c>
    </row>
    <row r="206" spans="1:6" s="50" customFormat="1" ht="31.5" customHeight="1" x14ac:dyDescent="0.25">
      <c r="A206" s="41" t="s">
        <v>974</v>
      </c>
      <c r="B206" s="41" t="s">
        <v>968</v>
      </c>
      <c r="C206" s="41" t="s">
        <v>984</v>
      </c>
      <c r="D206" s="63" t="s">
        <v>964</v>
      </c>
      <c r="E206" s="63" t="s">
        <v>963</v>
      </c>
      <c r="F206" s="63" t="s">
        <v>962</v>
      </c>
    </row>
    <row r="207" spans="1:6" s="50" customFormat="1" ht="31.5" customHeight="1" x14ac:dyDescent="0.25">
      <c r="A207" s="41" t="s">
        <v>974</v>
      </c>
      <c r="B207" s="41" t="s">
        <v>287</v>
      </c>
      <c r="C207" s="41" t="s">
        <v>983</v>
      </c>
      <c r="D207" s="63" t="s">
        <v>964</v>
      </c>
      <c r="E207" s="63" t="s">
        <v>963</v>
      </c>
      <c r="F207" s="63" t="s">
        <v>962</v>
      </c>
    </row>
    <row r="208" spans="1:6" s="50" customFormat="1" ht="31.5" customHeight="1" x14ac:dyDescent="0.25">
      <c r="A208" s="41" t="s">
        <v>974</v>
      </c>
      <c r="B208" s="41" t="s">
        <v>284</v>
      </c>
      <c r="C208" s="41" t="s">
        <v>982</v>
      </c>
      <c r="D208" s="63" t="s">
        <v>964</v>
      </c>
      <c r="E208" s="63" t="s">
        <v>963</v>
      </c>
      <c r="F208" s="63" t="s">
        <v>962</v>
      </c>
    </row>
    <row r="209" spans="1:6" s="50" customFormat="1" ht="31.5" customHeight="1" x14ac:dyDescent="0.25">
      <c r="A209" s="41" t="s">
        <v>974</v>
      </c>
      <c r="B209" s="41" t="s">
        <v>281</v>
      </c>
      <c r="C209" s="41" t="s">
        <v>981</v>
      </c>
      <c r="D209" s="63" t="s">
        <v>964</v>
      </c>
      <c r="E209" s="63" t="s">
        <v>980</v>
      </c>
      <c r="F209" s="63" t="s">
        <v>962</v>
      </c>
    </row>
    <row r="210" spans="1:6" s="50" customFormat="1" ht="31.5" customHeight="1" x14ac:dyDescent="0.25">
      <c r="A210" s="41" t="s">
        <v>974</v>
      </c>
      <c r="B210" s="41" t="s">
        <v>288</v>
      </c>
      <c r="C210" s="41" t="s">
        <v>979</v>
      </c>
      <c r="D210" s="63" t="s">
        <v>964</v>
      </c>
      <c r="E210" s="63" t="s">
        <v>963</v>
      </c>
      <c r="F210" s="63" t="s">
        <v>962</v>
      </c>
    </row>
    <row r="211" spans="1:6" s="50" customFormat="1" ht="31.5" customHeight="1" x14ac:dyDescent="0.25">
      <c r="A211" s="41" t="s">
        <v>974</v>
      </c>
      <c r="B211" s="41" t="s">
        <v>284</v>
      </c>
      <c r="C211" s="41" t="s">
        <v>978</v>
      </c>
      <c r="D211" s="63" t="s">
        <v>964</v>
      </c>
      <c r="E211" s="63" t="s">
        <v>963</v>
      </c>
      <c r="F211" s="63" t="s">
        <v>962</v>
      </c>
    </row>
    <row r="212" spans="1:6" s="50" customFormat="1" ht="31.5" customHeight="1" x14ac:dyDescent="0.25">
      <c r="A212" s="41" t="s">
        <v>974</v>
      </c>
      <c r="B212" s="41" t="s">
        <v>281</v>
      </c>
      <c r="C212" s="41" t="s">
        <v>977</v>
      </c>
      <c r="D212" s="63" t="s">
        <v>964</v>
      </c>
      <c r="E212" s="63" t="s">
        <v>976</v>
      </c>
      <c r="F212" s="63" t="s">
        <v>962</v>
      </c>
    </row>
    <row r="213" spans="1:6" s="50" customFormat="1" ht="31.5" customHeight="1" x14ac:dyDescent="0.25">
      <c r="A213" s="41" t="s">
        <v>974</v>
      </c>
      <c r="B213" s="41" t="s">
        <v>281</v>
      </c>
      <c r="C213" s="41" t="s">
        <v>975</v>
      </c>
      <c r="D213" s="63" t="s">
        <v>964</v>
      </c>
      <c r="E213" s="63" t="s">
        <v>963</v>
      </c>
      <c r="F213" s="63" t="s">
        <v>962</v>
      </c>
    </row>
    <row r="214" spans="1:6" s="50" customFormat="1" ht="31.5" customHeight="1" x14ac:dyDescent="0.25">
      <c r="A214" s="41" t="s">
        <v>974</v>
      </c>
      <c r="B214" s="41" t="s">
        <v>281</v>
      </c>
      <c r="C214" s="41" t="s">
        <v>330</v>
      </c>
      <c r="D214" s="63" t="s">
        <v>964</v>
      </c>
      <c r="E214" s="63" t="s">
        <v>963</v>
      </c>
      <c r="F214" s="63" t="s">
        <v>962</v>
      </c>
    </row>
    <row r="215" spans="1:6" s="50" customFormat="1" ht="31.5" customHeight="1" x14ac:dyDescent="0.25">
      <c r="A215" s="41" t="s">
        <v>974</v>
      </c>
      <c r="B215" s="41" t="s">
        <v>281</v>
      </c>
      <c r="C215" s="41" t="s">
        <v>973</v>
      </c>
      <c r="D215" s="63" t="s">
        <v>964</v>
      </c>
      <c r="E215" s="63" t="s">
        <v>963</v>
      </c>
      <c r="F215" s="63" t="s">
        <v>962</v>
      </c>
    </row>
    <row r="216" spans="1:6" s="50" customFormat="1" ht="31.5" customHeight="1" x14ac:dyDescent="0.25">
      <c r="A216" s="41" t="s">
        <v>966</v>
      </c>
      <c r="B216" s="41" t="s">
        <v>968</v>
      </c>
      <c r="C216" s="41" t="s">
        <v>972</v>
      </c>
      <c r="D216" s="63" t="s">
        <v>964</v>
      </c>
      <c r="E216" s="63" t="s">
        <v>963</v>
      </c>
      <c r="F216" s="63" t="s">
        <v>962</v>
      </c>
    </row>
    <row r="217" spans="1:6" s="50" customFormat="1" ht="31.5" customHeight="1" x14ac:dyDescent="0.25">
      <c r="A217" s="41" t="s">
        <v>966</v>
      </c>
      <c r="B217" s="41" t="s">
        <v>968</v>
      </c>
      <c r="C217" s="41" t="s">
        <v>326</v>
      </c>
      <c r="D217" s="63" t="s">
        <v>964</v>
      </c>
      <c r="E217" s="63" t="s">
        <v>963</v>
      </c>
      <c r="F217" s="63" t="s">
        <v>962</v>
      </c>
    </row>
    <row r="218" spans="1:6" s="50" customFormat="1" ht="31.5" customHeight="1" x14ac:dyDescent="0.25">
      <c r="A218" s="41" t="s">
        <v>966</v>
      </c>
      <c r="B218" s="41" t="s">
        <v>968</v>
      </c>
      <c r="C218" s="41" t="s">
        <v>971</v>
      </c>
      <c r="D218" s="63" t="s">
        <v>964</v>
      </c>
      <c r="E218" s="63" t="s">
        <v>963</v>
      </c>
      <c r="F218" s="63" t="s">
        <v>962</v>
      </c>
    </row>
    <row r="219" spans="1:6" s="50" customFormat="1" ht="31.5" customHeight="1" x14ac:dyDescent="0.25">
      <c r="A219" s="41" t="s">
        <v>966</v>
      </c>
      <c r="B219" s="41" t="s">
        <v>968</v>
      </c>
      <c r="C219" s="41" t="s">
        <v>970</v>
      </c>
      <c r="D219" s="63" t="s">
        <v>964</v>
      </c>
      <c r="E219" s="63" t="s">
        <v>963</v>
      </c>
      <c r="F219" s="63" t="s">
        <v>962</v>
      </c>
    </row>
    <row r="220" spans="1:6" s="50" customFormat="1" ht="31.5" customHeight="1" x14ac:dyDescent="0.25">
      <c r="A220" s="41" t="s">
        <v>966</v>
      </c>
      <c r="B220" s="41" t="s">
        <v>968</v>
      </c>
      <c r="C220" s="41" t="s">
        <v>969</v>
      </c>
      <c r="D220" s="63" t="s">
        <v>964</v>
      </c>
      <c r="E220" s="63" t="s">
        <v>963</v>
      </c>
      <c r="F220" s="63" t="s">
        <v>962</v>
      </c>
    </row>
    <row r="221" spans="1:6" s="50" customFormat="1" ht="31.5" customHeight="1" x14ac:dyDescent="0.25">
      <c r="A221" s="41" t="s">
        <v>966</v>
      </c>
      <c r="B221" s="41" t="s">
        <v>968</v>
      </c>
      <c r="C221" s="41" t="s">
        <v>967</v>
      </c>
      <c r="D221" s="63" t="s">
        <v>964</v>
      </c>
      <c r="E221" s="63" t="s">
        <v>963</v>
      </c>
      <c r="F221" s="63" t="s">
        <v>962</v>
      </c>
    </row>
    <row r="222" spans="1:6" s="50" customFormat="1" ht="42" customHeight="1" x14ac:dyDescent="0.25">
      <c r="A222" s="323" t="s">
        <v>966</v>
      </c>
      <c r="B222" s="323" t="s">
        <v>297</v>
      </c>
      <c r="C222" s="323" t="s">
        <v>965</v>
      </c>
      <c r="D222" s="17" t="s">
        <v>964</v>
      </c>
      <c r="E222" s="17" t="s">
        <v>963</v>
      </c>
      <c r="F222" s="17" t="s">
        <v>962</v>
      </c>
    </row>
    <row r="223" spans="1:6" ht="11.25" customHeight="1" x14ac:dyDescent="0.25">
      <c r="A223" s="322" t="s">
        <v>961</v>
      </c>
      <c r="B223" s="321"/>
      <c r="C223" s="321"/>
      <c r="D223" s="320"/>
      <c r="E223" s="320"/>
      <c r="F223" s="320"/>
    </row>
    <row r="224" spans="1:6" x14ac:dyDescent="0.25">
      <c r="A224" s="34"/>
      <c r="B224" s="34"/>
      <c r="C224" s="34"/>
      <c r="D224" s="34"/>
      <c r="E224" s="34"/>
      <c r="F224" s="34"/>
    </row>
  </sheetData>
  <autoFilter ref="A103:F185"/>
  <mergeCells count="2">
    <mergeCell ref="A1:F1"/>
    <mergeCell ref="A100:C100"/>
  </mergeCells>
  <pageMargins left="0.75" right="0.75" top="1" bottom="1" header="0.4921259845" footer="0.4921259845"/>
  <pageSetup paperSize="9" fitToHeight="0" orientation="landscape" horizontalDpi="4294967295" verticalDpi="4294967295" r:id="rId1"/>
  <headerFooter alignWithMargins="0"/>
  <rowBreaks count="2" manualBreakCount="2">
    <brk id="101" max="16383" man="1"/>
    <brk id="184"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view="pageBreakPreview" zoomScaleNormal="130" zoomScaleSheetLayoutView="100" workbookViewId="0">
      <selection activeCell="I22" sqref="I22"/>
    </sheetView>
  </sheetViews>
  <sheetFormatPr defaultRowHeight="15.75" x14ac:dyDescent="0.25"/>
  <cols>
    <col min="1" max="1" width="19.375" customWidth="1"/>
    <col min="2" max="2" width="15.125" customWidth="1"/>
    <col min="3" max="3" width="19.875" customWidth="1"/>
    <col min="4" max="5" width="9.125" customWidth="1"/>
    <col min="6" max="6" width="9.5" customWidth="1"/>
    <col min="7" max="7" width="12" customWidth="1"/>
    <col min="8" max="8" width="12.875" customWidth="1"/>
    <col min="9" max="9" width="10.875" customWidth="1"/>
  </cols>
  <sheetData>
    <row r="1" spans="1:9" ht="45" customHeight="1" x14ac:dyDescent="0.3">
      <c r="A1" s="679" t="s">
        <v>226</v>
      </c>
      <c r="B1" s="679"/>
      <c r="C1" s="679"/>
      <c r="D1" s="679"/>
      <c r="E1" s="679"/>
      <c r="F1" s="679"/>
      <c r="G1" s="679"/>
      <c r="H1" s="679"/>
      <c r="I1" s="30"/>
    </row>
    <row r="2" spans="1:9" ht="110.25" x14ac:dyDescent="0.25">
      <c r="A2" s="65" t="s">
        <v>112</v>
      </c>
      <c r="B2" s="73" t="s">
        <v>63</v>
      </c>
      <c r="C2" s="73" t="s">
        <v>68</v>
      </c>
      <c r="D2" s="73" t="s">
        <v>220</v>
      </c>
      <c r="E2" s="73" t="s">
        <v>221</v>
      </c>
      <c r="F2" s="73" t="s">
        <v>222</v>
      </c>
      <c r="G2" s="73" t="s">
        <v>223</v>
      </c>
      <c r="H2" s="74" t="s">
        <v>227</v>
      </c>
      <c r="I2" s="27"/>
    </row>
    <row r="3" spans="1:9" x14ac:dyDescent="0.25">
      <c r="A3" s="47"/>
      <c r="B3" s="47"/>
      <c r="C3" s="47"/>
      <c r="D3" s="47"/>
      <c r="E3" s="47"/>
      <c r="F3" s="47"/>
      <c r="G3" s="47"/>
      <c r="H3" s="47"/>
      <c r="I3" s="27"/>
    </row>
    <row r="4" spans="1:9" x14ac:dyDescent="0.25">
      <c r="A4" s="31"/>
      <c r="B4" s="31"/>
      <c r="C4" s="31"/>
      <c r="D4" s="31"/>
      <c r="E4" s="31"/>
      <c r="F4" s="31"/>
      <c r="G4" s="31"/>
      <c r="H4" s="31"/>
      <c r="I4" s="27"/>
    </row>
    <row r="5" spans="1:9" x14ac:dyDescent="0.25">
      <c r="A5" s="31"/>
      <c r="B5" s="31"/>
      <c r="C5" s="31"/>
      <c r="D5" s="31"/>
      <c r="E5" s="31"/>
      <c r="F5" s="31"/>
      <c r="G5" s="31"/>
      <c r="H5" s="31"/>
      <c r="I5" s="27"/>
    </row>
    <row r="6" spans="1:9" x14ac:dyDescent="0.25">
      <c r="A6" s="31"/>
      <c r="B6" s="31"/>
      <c r="C6" s="31"/>
      <c r="D6" s="31"/>
      <c r="E6" s="31"/>
      <c r="F6" s="31"/>
      <c r="G6" s="31"/>
      <c r="H6" s="31"/>
      <c r="I6" s="27"/>
    </row>
    <row r="7" spans="1:9" x14ac:dyDescent="0.25">
      <c r="A7" s="31"/>
      <c r="B7" s="31"/>
      <c r="C7" s="31"/>
      <c r="D7" s="31"/>
      <c r="E7" s="31"/>
      <c r="F7" s="31"/>
      <c r="G7" s="31"/>
      <c r="H7" s="31"/>
      <c r="I7" s="27"/>
    </row>
    <row r="8" spans="1:9" x14ac:dyDescent="0.25">
      <c r="A8" s="2"/>
      <c r="B8" s="2"/>
      <c r="C8" s="2"/>
      <c r="D8" s="13"/>
      <c r="E8" s="13"/>
      <c r="F8" s="13"/>
      <c r="G8" s="2"/>
      <c r="H8" s="2"/>
      <c r="I8" s="6"/>
    </row>
    <row r="9" spans="1:9" x14ac:dyDescent="0.25">
      <c r="H9" s="15"/>
      <c r="I9" s="6"/>
    </row>
  </sheetData>
  <mergeCells count="1">
    <mergeCell ref="A1:H1"/>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view="pageBreakPreview" zoomScaleNormal="100" zoomScaleSheetLayoutView="100" workbookViewId="0">
      <selection activeCell="A3" sqref="A3:B25"/>
    </sheetView>
  </sheetViews>
  <sheetFormatPr defaultRowHeight="15.75" x14ac:dyDescent="0.25"/>
  <cols>
    <col min="1" max="1" width="31.5" customWidth="1"/>
    <col min="2" max="2" width="48.125" customWidth="1"/>
  </cols>
  <sheetData>
    <row r="1" spans="1:2" ht="50.25" customHeight="1" thickBot="1" x14ac:dyDescent="0.3">
      <c r="A1" s="693" t="s">
        <v>228</v>
      </c>
      <c r="B1" s="693"/>
    </row>
    <row r="2" spans="1:2" s="1" customFormat="1" ht="16.5" thickBot="1" x14ac:dyDescent="0.3">
      <c r="A2" s="101" t="s">
        <v>112</v>
      </c>
      <c r="B2" s="71" t="s">
        <v>229</v>
      </c>
    </row>
    <row r="3" spans="1:2" ht="16.5" thickBot="1" x14ac:dyDescent="0.3">
      <c r="A3" s="101" t="s">
        <v>112</v>
      </c>
      <c r="B3" s="71" t="s">
        <v>229</v>
      </c>
    </row>
    <row r="4" spans="1:2" x14ac:dyDescent="0.25">
      <c r="A4" s="22" t="s">
        <v>997</v>
      </c>
      <c r="B4" s="22" t="s">
        <v>279</v>
      </c>
    </row>
    <row r="5" spans="1:2" x14ac:dyDescent="0.25">
      <c r="A5" s="22" t="s">
        <v>997</v>
      </c>
      <c r="B5" s="13" t="s">
        <v>313</v>
      </c>
    </row>
    <row r="6" spans="1:2" x14ac:dyDescent="0.25">
      <c r="A6" s="22" t="s">
        <v>997</v>
      </c>
      <c r="B6" s="13" t="s">
        <v>336</v>
      </c>
    </row>
    <row r="7" spans="1:2" x14ac:dyDescent="0.25">
      <c r="A7" s="13" t="s">
        <v>995</v>
      </c>
      <c r="B7" s="13" t="s">
        <v>289</v>
      </c>
    </row>
    <row r="8" spans="1:2" x14ac:dyDescent="0.25">
      <c r="A8" s="13" t="s">
        <v>995</v>
      </c>
      <c r="B8" s="13" t="s">
        <v>334</v>
      </c>
    </row>
    <row r="9" spans="1:2" x14ac:dyDescent="0.25">
      <c r="A9" s="13" t="s">
        <v>992</v>
      </c>
      <c r="B9" s="13" t="s">
        <v>1132</v>
      </c>
    </row>
    <row r="10" spans="1:2" x14ac:dyDescent="0.25">
      <c r="A10" s="13" t="s">
        <v>974</v>
      </c>
      <c r="B10" s="13" t="s">
        <v>328</v>
      </c>
    </row>
    <row r="11" spans="1:2" x14ac:dyDescent="0.25">
      <c r="A11" s="13" t="s">
        <v>974</v>
      </c>
      <c r="B11" s="13" t="s">
        <v>1132</v>
      </c>
    </row>
    <row r="12" spans="1:2" x14ac:dyDescent="0.25">
      <c r="A12" s="13" t="s">
        <v>974</v>
      </c>
      <c r="B12" s="13" t="s">
        <v>350</v>
      </c>
    </row>
    <row r="13" spans="1:2" x14ac:dyDescent="0.25">
      <c r="A13" s="13" t="s">
        <v>974</v>
      </c>
      <c r="B13" s="13" t="s">
        <v>987</v>
      </c>
    </row>
    <row r="14" spans="1:2" x14ac:dyDescent="0.25">
      <c r="A14" s="13" t="s">
        <v>974</v>
      </c>
      <c r="B14" s="13" t="s">
        <v>1060</v>
      </c>
    </row>
    <row r="15" spans="1:2" x14ac:dyDescent="0.25">
      <c r="A15" s="13" t="s">
        <v>974</v>
      </c>
      <c r="B15" s="13" t="s">
        <v>311</v>
      </c>
    </row>
    <row r="16" spans="1:2" x14ac:dyDescent="0.25">
      <c r="A16" s="13" t="s">
        <v>974</v>
      </c>
      <c r="B16" s="13" t="s">
        <v>319</v>
      </c>
    </row>
    <row r="17" spans="1:2" x14ac:dyDescent="0.25">
      <c r="A17" s="13" t="s">
        <v>974</v>
      </c>
      <c r="B17" s="13" t="s">
        <v>308</v>
      </c>
    </row>
    <row r="18" spans="1:2" x14ac:dyDescent="0.25">
      <c r="A18" s="13" t="s">
        <v>974</v>
      </c>
      <c r="B18" s="13" t="s">
        <v>1059</v>
      </c>
    </row>
    <row r="19" spans="1:2" x14ac:dyDescent="0.25">
      <c r="A19" s="13" t="s">
        <v>974</v>
      </c>
      <c r="B19" s="13" t="s">
        <v>324</v>
      </c>
    </row>
    <row r="20" spans="1:2" x14ac:dyDescent="0.25">
      <c r="A20" s="13" t="s">
        <v>974</v>
      </c>
      <c r="B20" s="13" t="s">
        <v>1133</v>
      </c>
    </row>
    <row r="21" spans="1:2" x14ac:dyDescent="0.25">
      <c r="A21" s="13" t="s">
        <v>974</v>
      </c>
      <c r="B21" s="13" t="s">
        <v>975</v>
      </c>
    </row>
    <row r="22" spans="1:2" x14ac:dyDescent="0.25">
      <c r="A22" s="13" t="s">
        <v>974</v>
      </c>
      <c r="B22" s="13" t="s">
        <v>330</v>
      </c>
    </row>
    <row r="23" spans="1:2" x14ac:dyDescent="0.25">
      <c r="A23" s="13" t="s">
        <v>966</v>
      </c>
      <c r="B23" s="13" t="s">
        <v>326</v>
      </c>
    </row>
    <row r="24" spans="1:2" x14ac:dyDescent="0.25">
      <c r="A24" s="13" t="s">
        <v>966</v>
      </c>
      <c r="B24" s="13" t="s">
        <v>317</v>
      </c>
    </row>
  </sheetData>
  <mergeCells count="1">
    <mergeCell ref="A1:B1"/>
  </mergeCells>
  <pageMargins left="0.7" right="0.7" top="0.75" bottom="0.75" header="0.3" footer="0.3"/>
  <pageSetup paperSize="9" fitToHeight="0"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Normal="100" zoomScaleSheetLayoutView="100" workbookViewId="0">
      <selection activeCell="E12" sqref="E12"/>
    </sheetView>
  </sheetViews>
  <sheetFormatPr defaultRowHeight="15.75" x14ac:dyDescent="0.25"/>
  <cols>
    <col min="1" max="1" width="25.375" customWidth="1"/>
    <col min="2" max="2" width="26.375" customWidth="1"/>
    <col min="3" max="3" width="34.75" customWidth="1"/>
    <col min="4" max="4" width="30.75" customWidth="1"/>
  </cols>
  <sheetData>
    <row r="1" spans="1:3" ht="78.75" customHeight="1" x14ac:dyDescent="0.25">
      <c r="A1" s="693" t="s">
        <v>230</v>
      </c>
      <c r="B1" s="693"/>
      <c r="C1" s="693"/>
    </row>
    <row r="2" spans="1:3" ht="31.5" x14ac:dyDescent="0.25">
      <c r="A2" s="103" t="s">
        <v>112</v>
      </c>
      <c r="B2" s="71" t="s">
        <v>229</v>
      </c>
      <c r="C2" s="72" t="s">
        <v>231</v>
      </c>
    </row>
    <row r="3" spans="1:3" x14ac:dyDescent="0.25">
      <c r="A3" s="64"/>
      <c r="B3" s="64"/>
      <c r="C3" s="64"/>
    </row>
    <row r="4" spans="1:3" x14ac:dyDescent="0.25">
      <c r="A4" s="2"/>
      <c r="B4" s="2"/>
      <c r="C4" s="2"/>
    </row>
    <row r="5" spans="1:3" x14ac:dyDescent="0.25">
      <c r="A5" s="2"/>
      <c r="B5" s="2"/>
      <c r="C5" s="2"/>
    </row>
    <row r="6" spans="1:3" x14ac:dyDescent="0.25">
      <c r="A6" s="2"/>
      <c r="B6" s="2"/>
      <c r="C6" s="2"/>
    </row>
    <row r="7" spans="1:3" x14ac:dyDescent="0.25">
      <c r="A7" s="2"/>
      <c r="B7" s="2"/>
      <c r="C7" s="2"/>
    </row>
    <row r="8" spans="1:3" x14ac:dyDescent="0.25">
      <c r="C8" s="15"/>
    </row>
  </sheetData>
  <mergeCells count="1">
    <mergeCell ref="A1:C1"/>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8"/>
  <sheetViews>
    <sheetView zoomScaleNormal="100" zoomScaleSheetLayoutView="100" workbookViewId="0">
      <selection activeCell="E72" sqref="E72"/>
    </sheetView>
  </sheetViews>
  <sheetFormatPr defaultRowHeight="15.75" x14ac:dyDescent="0.25"/>
  <cols>
    <col min="1" max="1" width="4.125" customWidth="1"/>
    <col min="2" max="2" width="7.5" customWidth="1"/>
    <col min="3" max="3" width="18.625" customWidth="1"/>
    <col min="4" max="4" width="6" customWidth="1"/>
    <col min="5" max="5" width="5.875" customWidth="1"/>
    <col min="6" max="6" width="16.5" customWidth="1"/>
    <col min="7" max="7" width="26.25" style="4" customWidth="1"/>
    <col min="8" max="8" width="45.375" style="4" customWidth="1"/>
    <col min="9" max="9" width="16.25" customWidth="1"/>
    <col min="10" max="10" width="11.25" customWidth="1"/>
    <col min="11" max="11" width="13.875" customWidth="1"/>
    <col min="12" max="12" width="10.5" customWidth="1"/>
    <col min="13" max="13" width="9.375" customWidth="1"/>
  </cols>
  <sheetData>
    <row r="1" spans="1:12" ht="21" thickBot="1" x14ac:dyDescent="0.35">
      <c r="A1" s="732" t="s">
        <v>232</v>
      </c>
      <c r="B1" s="732"/>
      <c r="C1" s="732"/>
      <c r="D1" s="732"/>
      <c r="E1" s="732"/>
      <c r="F1" s="732"/>
      <c r="G1" s="732"/>
      <c r="H1" s="732"/>
      <c r="I1" s="732"/>
      <c r="J1" s="732"/>
      <c r="K1" s="732"/>
      <c r="L1" s="732"/>
    </row>
    <row r="2" spans="1:12" ht="138" customHeight="1" thickBot="1" x14ac:dyDescent="0.3">
      <c r="A2" s="121" t="s">
        <v>233</v>
      </c>
      <c r="B2" s="122" t="s">
        <v>112</v>
      </c>
      <c r="C2" s="122" t="s">
        <v>234</v>
      </c>
      <c r="D2" s="122" t="s">
        <v>235</v>
      </c>
      <c r="E2" s="122" t="s">
        <v>236</v>
      </c>
      <c r="F2" s="122" t="s">
        <v>237</v>
      </c>
      <c r="G2" s="122" t="s">
        <v>238</v>
      </c>
      <c r="H2" s="122" t="s">
        <v>239</v>
      </c>
      <c r="I2" s="122" t="s">
        <v>240</v>
      </c>
      <c r="J2" s="122" t="s">
        <v>241</v>
      </c>
      <c r="K2" s="122" t="s">
        <v>242</v>
      </c>
      <c r="L2" s="123" t="s">
        <v>243</v>
      </c>
    </row>
    <row r="3" spans="1:12" ht="31.5" x14ac:dyDescent="0.25">
      <c r="A3" s="2">
        <v>1</v>
      </c>
      <c r="B3" s="22" t="s">
        <v>267</v>
      </c>
      <c r="C3" s="22" t="s">
        <v>729</v>
      </c>
      <c r="D3" s="22" t="s">
        <v>359</v>
      </c>
      <c r="E3" s="22" t="s">
        <v>384</v>
      </c>
      <c r="F3" s="2" t="s">
        <v>811</v>
      </c>
      <c r="G3" s="306" t="s">
        <v>810</v>
      </c>
      <c r="H3" s="306" t="s">
        <v>809</v>
      </c>
      <c r="I3" s="2" t="s">
        <v>766</v>
      </c>
      <c r="J3" s="305">
        <v>22315</v>
      </c>
      <c r="K3" s="2"/>
      <c r="L3" s="2"/>
    </row>
    <row r="4" spans="1:12" ht="31.5" x14ac:dyDescent="0.25">
      <c r="A4" s="2">
        <v>2</v>
      </c>
      <c r="B4" s="22" t="s">
        <v>267</v>
      </c>
      <c r="C4" s="22" t="s">
        <v>729</v>
      </c>
      <c r="D4" s="22" t="s">
        <v>359</v>
      </c>
      <c r="E4" s="22" t="s">
        <v>384</v>
      </c>
      <c r="F4" s="2" t="s">
        <v>808</v>
      </c>
      <c r="G4" s="306" t="s">
        <v>703</v>
      </c>
      <c r="H4" s="152" t="s">
        <v>807</v>
      </c>
      <c r="I4" s="2" t="s">
        <v>730</v>
      </c>
      <c r="J4" s="305">
        <v>8828</v>
      </c>
      <c r="K4" s="2"/>
      <c r="L4" s="2"/>
    </row>
    <row r="5" spans="1:12" ht="31.5" x14ac:dyDescent="0.25">
      <c r="A5" s="2">
        <v>3</v>
      </c>
      <c r="B5" s="22" t="s">
        <v>267</v>
      </c>
      <c r="C5" s="22" t="s">
        <v>729</v>
      </c>
      <c r="D5" s="22" t="s">
        <v>359</v>
      </c>
      <c r="E5" s="22" t="s">
        <v>384</v>
      </c>
      <c r="F5" s="2" t="s">
        <v>806</v>
      </c>
      <c r="G5" s="152" t="s">
        <v>678</v>
      </c>
      <c r="H5" s="306" t="s">
        <v>805</v>
      </c>
      <c r="I5" s="13" t="s">
        <v>725</v>
      </c>
      <c r="J5" s="305">
        <v>33478</v>
      </c>
      <c r="K5" s="13"/>
      <c r="L5" s="13"/>
    </row>
    <row r="6" spans="1:12" ht="31.5" x14ac:dyDescent="0.25">
      <c r="A6" s="64">
        <v>4</v>
      </c>
      <c r="B6" s="22" t="s">
        <v>267</v>
      </c>
      <c r="C6" s="22" t="s">
        <v>729</v>
      </c>
      <c r="D6" s="22" t="s">
        <v>359</v>
      </c>
      <c r="E6" s="22" t="s">
        <v>384</v>
      </c>
      <c r="F6" s="309" t="s">
        <v>804</v>
      </c>
      <c r="G6" s="308" t="s">
        <v>803</v>
      </c>
      <c r="H6" s="306" t="s">
        <v>802</v>
      </c>
      <c r="I6" s="306" t="s">
        <v>801</v>
      </c>
      <c r="J6" s="306">
        <v>7375</v>
      </c>
      <c r="K6" s="13"/>
      <c r="L6" s="13"/>
    </row>
    <row r="7" spans="1:12" ht="31.5" x14ac:dyDescent="0.25">
      <c r="A7" s="2">
        <v>5</v>
      </c>
      <c r="B7" s="22" t="s">
        <v>267</v>
      </c>
      <c r="C7" s="22" t="s">
        <v>729</v>
      </c>
      <c r="D7" s="22" t="s">
        <v>359</v>
      </c>
      <c r="E7" s="22" t="s">
        <v>384</v>
      </c>
      <c r="F7" s="13" t="s">
        <v>800</v>
      </c>
      <c r="G7" s="306" t="s">
        <v>799</v>
      </c>
      <c r="H7" s="306" t="s">
        <v>798</v>
      </c>
      <c r="I7" s="13" t="s">
        <v>797</v>
      </c>
      <c r="J7" s="305">
        <v>10654</v>
      </c>
      <c r="K7" s="2"/>
      <c r="L7" s="2"/>
    </row>
    <row r="8" spans="1:12" ht="63" x14ac:dyDescent="0.25">
      <c r="A8" s="2">
        <v>6</v>
      </c>
      <c r="B8" s="13" t="s">
        <v>269</v>
      </c>
      <c r="C8" s="22" t="s">
        <v>729</v>
      </c>
      <c r="D8" s="22" t="s">
        <v>359</v>
      </c>
      <c r="E8" s="22" t="s">
        <v>384</v>
      </c>
      <c r="F8" s="2" t="s">
        <v>796</v>
      </c>
      <c r="G8" s="306" t="s">
        <v>666</v>
      </c>
      <c r="H8" s="152" t="s">
        <v>795</v>
      </c>
      <c r="I8" s="2" t="s">
        <v>766</v>
      </c>
      <c r="J8" s="305">
        <v>13442</v>
      </c>
      <c r="K8" s="2"/>
      <c r="L8" s="2"/>
    </row>
    <row r="9" spans="1:12" ht="31.5" x14ac:dyDescent="0.25">
      <c r="A9" s="2">
        <v>7</v>
      </c>
      <c r="B9" s="13" t="s">
        <v>269</v>
      </c>
      <c r="C9" s="22" t="s">
        <v>729</v>
      </c>
      <c r="D9" s="22" t="s">
        <v>359</v>
      </c>
      <c r="E9" s="22" t="s">
        <v>384</v>
      </c>
      <c r="F9" s="2" t="s">
        <v>794</v>
      </c>
      <c r="G9" s="306" t="s">
        <v>793</v>
      </c>
      <c r="H9" s="152" t="s">
        <v>792</v>
      </c>
      <c r="I9" s="2" t="s">
        <v>791</v>
      </c>
      <c r="J9" s="305">
        <v>2952</v>
      </c>
      <c r="K9" s="2"/>
      <c r="L9" s="2"/>
    </row>
    <row r="10" spans="1:12" ht="31.5" x14ac:dyDescent="0.25">
      <c r="A10" s="2">
        <v>8</v>
      </c>
      <c r="B10" s="13" t="s">
        <v>271</v>
      </c>
      <c r="C10" s="22" t="s">
        <v>729</v>
      </c>
      <c r="D10" s="22" t="s">
        <v>359</v>
      </c>
      <c r="E10" s="22" t="s">
        <v>384</v>
      </c>
      <c r="F10" s="13" t="s">
        <v>747</v>
      </c>
      <c r="G10" s="306" t="s">
        <v>790</v>
      </c>
      <c r="H10" s="152" t="s">
        <v>745</v>
      </c>
      <c r="I10" s="13" t="s">
        <v>738</v>
      </c>
      <c r="J10" s="305">
        <v>1948</v>
      </c>
      <c r="K10" s="2"/>
      <c r="L10" s="2"/>
    </row>
    <row r="11" spans="1:12" ht="31.5" x14ac:dyDescent="0.25">
      <c r="A11" s="64">
        <v>9</v>
      </c>
      <c r="B11" s="13" t="s">
        <v>273</v>
      </c>
      <c r="C11" s="22" t="s">
        <v>729</v>
      </c>
      <c r="D11" s="22" t="s">
        <v>359</v>
      </c>
      <c r="E11" s="22" t="s">
        <v>384</v>
      </c>
      <c r="F11" s="2" t="s">
        <v>789</v>
      </c>
      <c r="G11" s="306" t="s">
        <v>788</v>
      </c>
      <c r="H11" s="306" t="s">
        <v>787</v>
      </c>
      <c r="I11" s="13" t="s">
        <v>783</v>
      </c>
      <c r="J11" s="305">
        <v>7919</v>
      </c>
      <c r="K11" s="2"/>
      <c r="L11" s="2"/>
    </row>
    <row r="12" spans="1:12" ht="31.5" x14ac:dyDescent="0.25">
      <c r="A12" s="2">
        <v>10</v>
      </c>
      <c r="B12" s="13" t="s">
        <v>273</v>
      </c>
      <c r="C12" s="22" t="s">
        <v>729</v>
      </c>
      <c r="D12" s="22" t="s">
        <v>359</v>
      </c>
      <c r="E12" s="22" t="s">
        <v>384</v>
      </c>
      <c r="F12" s="2" t="s">
        <v>786</v>
      </c>
      <c r="G12" s="306" t="s">
        <v>785</v>
      </c>
      <c r="H12" s="152" t="s">
        <v>784</v>
      </c>
      <c r="I12" s="13" t="s">
        <v>783</v>
      </c>
      <c r="J12" s="305">
        <v>21052</v>
      </c>
      <c r="K12" s="2"/>
      <c r="L12" s="2"/>
    </row>
    <row r="13" spans="1:12" ht="47.25" x14ac:dyDescent="0.25">
      <c r="A13" s="2">
        <v>11</v>
      </c>
      <c r="B13" s="13" t="s">
        <v>273</v>
      </c>
      <c r="C13" s="22" t="s">
        <v>729</v>
      </c>
      <c r="D13" s="22" t="s">
        <v>359</v>
      </c>
      <c r="E13" s="22" t="s">
        <v>384</v>
      </c>
      <c r="F13" s="13" t="s">
        <v>782</v>
      </c>
      <c r="G13" s="306" t="s">
        <v>781</v>
      </c>
      <c r="H13" s="306" t="s">
        <v>780</v>
      </c>
      <c r="I13" s="13" t="s">
        <v>779</v>
      </c>
      <c r="J13" s="305">
        <v>31283</v>
      </c>
      <c r="K13" s="2"/>
      <c r="L13" s="2"/>
    </row>
    <row r="14" spans="1:12" ht="31.5" x14ac:dyDescent="0.25">
      <c r="A14" s="2">
        <v>12</v>
      </c>
      <c r="B14" s="13" t="s">
        <v>273</v>
      </c>
      <c r="C14" s="22" t="s">
        <v>729</v>
      </c>
      <c r="D14" s="22" t="s">
        <v>359</v>
      </c>
      <c r="E14" s="22" t="s">
        <v>384</v>
      </c>
      <c r="F14" s="13" t="s">
        <v>778</v>
      </c>
      <c r="G14" s="306" t="s">
        <v>653</v>
      </c>
      <c r="H14" s="306" t="s">
        <v>777</v>
      </c>
      <c r="I14" s="2" t="s">
        <v>766</v>
      </c>
      <c r="J14" s="305">
        <v>19496</v>
      </c>
      <c r="K14" s="2"/>
      <c r="L14" s="2"/>
    </row>
    <row r="15" spans="1:12" ht="31.5" x14ac:dyDescent="0.25">
      <c r="A15" s="2">
        <v>13</v>
      </c>
      <c r="B15" s="13" t="s">
        <v>273</v>
      </c>
      <c r="C15" s="22" t="s">
        <v>729</v>
      </c>
      <c r="D15" s="22" t="s">
        <v>359</v>
      </c>
      <c r="E15" s="22" t="s">
        <v>384</v>
      </c>
      <c r="F15" s="2" t="s">
        <v>776</v>
      </c>
      <c r="G15" s="306" t="s">
        <v>642</v>
      </c>
      <c r="H15" s="152" t="s">
        <v>775</v>
      </c>
      <c r="I15" s="2" t="s">
        <v>774</v>
      </c>
      <c r="J15" s="305">
        <v>43427</v>
      </c>
      <c r="K15" s="2"/>
      <c r="L15" s="2"/>
    </row>
    <row r="16" spans="1:12" ht="31.5" x14ac:dyDescent="0.25">
      <c r="A16" s="64">
        <v>14</v>
      </c>
      <c r="B16" s="13" t="s">
        <v>273</v>
      </c>
      <c r="C16" s="22" t="s">
        <v>729</v>
      </c>
      <c r="D16" s="22" t="s">
        <v>359</v>
      </c>
      <c r="E16" s="22" t="s">
        <v>384</v>
      </c>
      <c r="F16" s="13" t="s">
        <v>773</v>
      </c>
      <c r="G16" s="306" t="s">
        <v>772</v>
      </c>
      <c r="H16" s="306" t="s">
        <v>771</v>
      </c>
      <c r="I16" s="2" t="s">
        <v>770</v>
      </c>
      <c r="J16" s="305">
        <v>30738</v>
      </c>
      <c r="K16" s="2"/>
      <c r="L16" s="2"/>
    </row>
    <row r="17" spans="1:13" ht="47.25" x14ac:dyDescent="0.25">
      <c r="A17" s="2">
        <v>15</v>
      </c>
      <c r="B17" s="13" t="s">
        <v>273</v>
      </c>
      <c r="C17" s="22" t="s">
        <v>729</v>
      </c>
      <c r="D17" s="22" t="s">
        <v>359</v>
      </c>
      <c r="E17" s="22" t="s">
        <v>384</v>
      </c>
      <c r="F17" s="2" t="s">
        <v>769</v>
      </c>
      <c r="G17" s="306" t="s">
        <v>768</v>
      </c>
      <c r="H17" s="306" t="s">
        <v>767</v>
      </c>
      <c r="I17" s="2" t="s">
        <v>766</v>
      </c>
      <c r="J17" s="305">
        <v>28850</v>
      </c>
      <c r="K17" s="2"/>
      <c r="L17" s="2"/>
    </row>
    <row r="18" spans="1:13" ht="31.5" x14ac:dyDescent="0.25">
      <c r="A18" s="2">
        <v>16</v>
      </c>
      <c r="B18" s="13" t="s">
        <v>273</v>
      </c>
      <c r="C18" s="22" t="s">
        <v>729</v>
      </c>
      <c r="D18" s="22" t="s">
        <v>359</v>
      </c>
      <c r="E18" s="22" t="s">
        <v>384</v>
      </c>
      <c r="F18" s="2" t="s">
        <v>765</v>
      </c>
      <c r="G18" s="306" t="s">
        <v>764</v>
      </c>
      <c r="H18" s="306" t="s">
        <v>763</v>
      </c>
      <c r="I18" s="2" t="s">
        <v>762</v>
      </c>
      <c r="J18" s="305">
        <v>2050</v>
      </c>
      <c r="K18" s="2"/>
      <c r="L18" s="2"/>
    </row>
    <row r="19" spans="1:13" ht="31.5" x14ac:dyDescent="0.25">
      <c r="A19" s="2">
        <v>17</v>
      </c>
      <c r="B19" s="13" t="s">
        <v>273</v>
      </c>
      <c r="C19" s="22" t="s">
        <v>729</v>
      </c>
      <c r="D19" s="22" t="s">
        <v>359</v>
      </c>
      <c r="E19" s="22" t="s">
        <v>384</v>
      </c>
      <c r="F19" s="13" t="s">
        <v>761</v>
      </c>
      <c r="G19" s="152" t="s">
        <v>470</v>
      </c>
      <c r="H19" s="152" t="s">
        <v>760</v>
      </c>
      <c r="I19" s="2" t="s">
        <v>757</v>
      </c>
      <c r="J19" s="305">
        <v>47668</v>
      </c>
      <c r="K19" s="2"/>
      <c r="L19" s="2"/>
    </row>
    <row r="20" spans="1:13" ht="31.5" x14ac:dyDescent="0.25">
      <c r="A20" s="2">
        <v>18</v>
      </c>
      <c r="B20" s="13" t="s">
        <v>273</v>
      </c>
      <c r="C20" s="22" t="s">
        <v>729</v>
      </c>
      <c r="D20" s="22" t="s">
        <v>359</v>
      </c>
      <c r="E20" s="22" t="s">
        <v>384</v>
      </c>
      <c r="F20" s="2" t="s">
        <v>759</v>
      </c>
      <c r="G20" s="306" t="s">
        <v>620</v>
      </c>
      <c r="H20" s="152" t="s">
        <v>758</v>
      </c>
      <c r="I20" s="2" t="s">
        <v>757</v>
      </c>
      <c r="J20" s="305">
        <v>15819</v>
      </c>
      <c r="K20" s="2"/>
      <c r="L20" s="2"/>
    </row>
    <row r="21" spans="1:13" ht="31.5" x14ac:dyDescent="0.25">
      <c r="A21" s="64">
        <v>19</v>
      </c>
      <c r="B21" s="13" t="s">
        <v>273</v>
      </c>
      <c r="C21" s="22" t="s">
        <v>729</v>
      </c>
      <c r="D21" s="22" t="s">
        <v>359</v>
      </c>
      <c r="E21" s="22" t="s">
        <v>384</v>
      </c>
      <c r="F21" s="13" t="s">
        <v>756</v>
      </c>
      <c r="G21" s="306" t="s">
        <v>592</v>
      </c>
      <c r="H21" s="306" t="s">
        <v>755</v>
      </c>
      <c r="I21" s="2" t="s">
        <v>730</v>
      </c>
      <c r="J21" s="305">
        <v>48838</v>
      </c>
      <c r="K21" s="2"/>
      <c r="L21" s="2"/>
    </row>
    <row r="22" spans="1:13" ht="31.5" x14ac:dyDescent="0.25">
      <c r="A22" s="2">
        <v>20</v>
      </c>
      <c r="B22" s="13" t="s">
        <v>273</v>
      </c>
      <c r="C22" s="22" t="s">
        <v>729</v>
      </c>
      <c r="D22" s="22" t="s">
        <v>359</v>
      </c>
      <c r="E22" s="22" t="s">
        <v>384</v>
      </c>
      <c r="F22" s="2" t="s">
        <v>754</v>
      </c>
      <c r="G22" s="306" t="s">
        <v>753</v>
      </c>
      <c r="H22" s="306" t="s">
        <v>752</v>
      </c>
      <c r="I22" s="13" t="s">
        <v>751</v>
      </c>
      <c r="J22" s="305">
        <v>11460</v>
      </c>
      <c r="K22" s="2"/>
      <c r="L22" s="2"/>
    </row>
    <row r="23" spans="1:13" ht="31.5" x14ac:dyDescent="0.25">
      <c r="A23" s="2">
        <v>21</v>
      </c>
      <c r="B23" s="13" t="s">
        <v>273</v>
      </c>
      <c r="C23" s="22" t="s">
        <v>729</v>
      </c>
      <c r="D23" s="22" t="s">
        <v>359</v>
      </c>
      <c r="E23" s="22" t="s">
        <v>384</v>
      </c>
      <c r="F23" s="2" t="s">
        <v>750</v>
      </c>
      <c r="G23" s="306" t="s">
        <v>749</v>
      </c>
      <c r="H23" s="306" t="s">
        <v>748</v>
      </c>
      <c r="I23" s="13" t="s">
        <v>738</v>
      </c>
      <c r="J23" s="305">
        <v>8101</v>
      </c>
      <c r="K23" s="2"/>
      <c r="L23" s="2"/>
    </row>
    <row r="24" spans="1:13" ht="31.5" x14ac:dyDescent="0.25">
      <c r="A24" s="2">
        <v>22</v>
      </c>
      <c r="B24" s="13" t="s">
        <v>273</v>
      </c>
      <c r="C24" s="22" t="s">
        <v>729</v>
      </c>
      <c r="D24" s="22" t="s">
        <v>359</v>
      </c>
      <c r="E24" s="22" t="s">
        <v>384</v>
      </c>
      <c r="F24" s="2" t="s">
        <v>747</v>
      </c>
      <c r="G24" s="306" t="s">
        <v>746</v>
      </c>
      <c r="H24" s="306" t="s">
        <v>745</v>
      </c>
      <c r="I24" s="13" t="s">
        <v>738</v>
      </c>
      <c r="J24" s="305">
        <v>1590</v>
      </c>
      <c r="K24" s="2"/>
      <c r="L24" s="2"/>
    </row>
    <row r="25" spans="1:13" ht="47.25" x14ac:dyDescent="0.25">
      <c r="A25" s="2">
        <v>23</v>
      </c>
      <c r="B25" s="13" t="s">
        <v>273</v>
      </c>
      <c r="C25" s="22" t="s">
        <v>729</v>
      </c>
      <c r="D25" s="22" t="s">
        <v>359</v>
      </c>
      <c r="E25" s="22" t="s">
        <v>384</v>
      </c>
      <c r="F25" s="13" t="s">
        <v>744</v>
      </c>
      <c r="G25" s="306" t="s">
        <v>743</v>
      </c>
      <c r="H25" s="306" t="s">
        <v>742</v>
      </c>
      <c r="I25" s="13" t="s">
        <v>738</v>
      </c>
      <c r="J25" s="305">
        <v>2305</v>
      </c>
      <c r="K25" s="2"/>
      <c r="L25" s="2"/>
    </row>
    <row r="26" spans="1:13" x14ac:dyDescent="0.25">
      <c r="A26" s="64">
        <v>24</v>
      </c>
      <c r="B26" s="13" t="s">
        <v>273</v>
      </c>
      <c r="C26" s="22" t="s">
        <v>729</v>
      </c>
      <c r="D26" s="22" t="s">
        <v>359</v>
      </c>
      <c r="E26" s="22" t="s">
        <v>384</v>
      </c>
      <c r="F26" s="2" t="s">
        <v>741</v>
      </c>
      <c r="G26" s="306" t="s">
        <v>740</v>
      </c>
      <c r="H26" s="306" t="s">
        <v>739</v>
      </c>
      <c r="I26" s="13" t="s">
        <v>738</v>
      </c>
      <c r="J26" s="305">
        <v>15670</v>
      </c>
      <c r="K26" s="2"/>
      <c r="L26" s="2"/>
    </row>
    <row r="27" spans="1:13" ht="31.5" x14ac:dyDescent="0.25">
      <c r="A27" s="2">
        <v>25</v>
      </c>
      <c r="B27" s="13" t="s">
        <v>273</v>
      </c>
      <c r="C27" s="22" t="s">
        <v>729</v>
      </c>
      <c r="D27" s="22" t="s">
        <v>359</v>
      </c>
      <c r="E27" s="22" t="s">
        <v>384</v>
      </c>
      <c r="F27" s="2" t="s">
        <v>737</v>
      </c>
      <c r="G27" s="306" t="s">
        <v>736</v>
      </c>
      <c r="H27" s="152" t="s">
        <v>735</v>
      </c>
      <c r="I27" s="13" t="s">
        <v>734</v>
      </c>
      <c r="J27" s="305">
        <v>3714</v>
      </c>
      <c r="K27" s="2"/>
      <c r="L27" s="2"/>
    </row>
    <row r="28" spans="1:13" ht="31.5" x14ac:dyDescent="0.25">
      <c r="A28" s="2">
        <v>26</v>
      </c>
      <c r="B28" s="13" t="s">
        <v>275</v>
      </c>
      <c r="C28" s="22" t="s">
        <v>729</v>
      </c>
      <c r="D28" s="22" t="s">
        <v>359</v>
      </c>
      <c r="E28" s="22" t="s">
        <v>384</v>
      </c>
      <c r="F28" s="13" t="s">
        <v>733</v>
      </c>
      <c r="G28" s="306" t="s">
        <v>732</v>
      </c>
      <c r="H28" s="152" t="s">
        <v>731</v>
      </c>
      <c r="I28" s="2" t="s">
        <v>730</v>
      </c>
      <c r="J28" s="305">
        <v>6433</v>
      </c>
      <c r="K28" s="2"/>
      <c r="L28" s="2"/>
    </row>
    <row r="29" spans="1:13" ht="31.5" x14ac:dyDescent="0.25">
      <c r="A29" s="2">
        <v>27</v>
      </c>
      <c r="B29" s="13" t="s">
        <v>275</v>
      </c>
      <c r="C29" s="22" t="s">
        <v>729</v>
      </c>
      <c r="D29" s="22" t="s">
        <v>359</v>
      </c>
      <c r="E29" s="22" t="s">
        <v>384</v>
      </c>
      <c r="F29" s="2" t="s">
        <v>728</v>
      </c>
      <c r="G29" s="306" t="s">
        <v>727</v>
      </c>
      <c r="H29" s="306" t="s">
        <v>726</v>
      </c>
      <c r="I29" s="2" t="s">
        <v>725</v>
      </c>
      <c r="J29" s="305">
        <v>27938</v>
      </c>
      <c r="K29" s="305"/>
      <c r="L29" s="2"/>
      <c r="M29" s="304"/>
    </row>
    <row r="30" spans="1:13" ht="31.5" x14ac:dyDescent="0.25">
      <c r="A30" s="2">
        <v>28</v>
      </c>
      <c r="B30" s="13" t="s">
        <v>267</v>
      </c>
      <c r="C30" s="13" t="s">
        <v>573</v>
      </c>
      <c r="D30" s="22" t="s">
        <v>359</v>
      </c>
      <c r="E30" s="22" t="s">
        <v>384</v>
      </c>
      <c r="F30" s="2" t="s">
        <v>724</v>
      </c>
      <c r="G30" s="306" t="s">
        <v>544</v>
      </c>
      <c r="H30" s="306" t="s">
        <v>723</v>
      </c>
      <c r="I30" s="2" t="s">
        <v>719</v>
      </c>
      <c r="J30" s="305">
        <v>13600</v>
      </c>
      <c r="K30" s="2"/>
      <c r="L30" s="2"/>
    </row>
    <row r="31" spans="1:13" ht="31.5" x14ac:dyDescent="0.25">
      <c r="A31" s="64">
        <v>29</v>
      </c>
      <c r="B31" s="13" t="s">
        <v>267</v>
      </c>
      <c r="C31" s="13" t="s">
        <v>573</v>
      </c>
      <c r="D31" s="22" t="s">
        <v>359</v>
      </c>
      <c r="E31" s="22" t="s">
        <v>384</v>
      </c>
      <c r="F31" s="2" t="s">
        <v>722</v>
      </c>
      <c r="G31" s="306" t="s">
        <v>721</v>
      </c>
      <c r="H31" s="306" t="s">
        <v>720</v>
      </c>
      <c r="I31" s="2" t="s">
        <v>719</v>
      </c>
      <c r="J31" s="305">
        <v>10180</v>
      </c>
      <c r="K31" s="2"/>
      <c r="L31" s="2"/>
    </row>
    <row r="32" spans="1:13" ht="47.25" x14ac:dyDescent="0.25">
      <c r="A32" s="2">
        <v>30</v>
      </c>
      <c r="B32" s="13" t="s">
        <v>267</v>
      </c>
      <c r="C32" s="13" t="s">
        <v>573</v>
      </c>
      <c r="D32" s="22" t="s">
        <v>359</v>
      </c>
      <c r="E32" s="22" t="s">
        <v>384</v>
      </c>
      <c r="F32" s="2" t="s">
        <v>718</v>
      </c>
      <c r="G32" s="152" t="s">
        <v>717</v>
      </c>
      <c r="H32" s="152" t="s">
        <v>716</v>
      </c>
      <c r="I32" s="2" t="s">
        <v>644</v>
      </c>
      <c r="J32" s="305">
        <v>18700</v>
      </c>
      <c r="K32" s="2"/>
      <c r="L32" s="2"/>
    </row>
    <row r="33" spans="1:12" ht="31.5" x14ac:dyDescent="0.25">
      <c r="A33" s="2">
        <v>31</v>
      </c>
      <c r="B33" s="13" t="s">
        <v>267</v>
      </c>
      <c r="C33" s="13" t="s">
        <v>573</v>
      </c>
      <c r="D33" s="22" t="s">
        <v>359</v>
      </c>
      <c r="E33" s="22" t="s">
        <v>384</v>
      </c>
      <c r="F33" s="2" t="s">
        <v>715</v>
      </c>
      <c r="G33" s="306" t="s">
        <v>714</v>
      </c>
      <c r="H33" s="306" t="s">
        <v>713</v>
      </c>
      <c r="I33" s="13" t="s">
        <v>644</v>
      </c>
      <c r="J33" s="305">
        <v>12334</v>
      </c>
      <c r="K33" s="2"/>
      <c r="L33" s="2"/>
    </row>
    <row r="34" spans="1:12" ht="31.5" x14ac:dyDescent="0.25">
      <c r="A34" s="2">
        <v>32</v>
      </c>
      <c r="B34" s="13" t="s">
        <v>267</v>
      </c>
      <c r="C34" s="13" t="s">
        <v>573</v>
      </c>
      <c r="D34" s="22" t="s">
        <v>359</v>
      </c>
      <c r="E34" s="22" t="s">
        <v>384</v>
      </c>
      <c r="F34" s="13" t="s">
        <v>712</v>
      </c>
      <c r="G34" s="152" t="s">
        <v>711</v>
      </c>
      <c r="H34" s="306" t="s">
        <v>710</v>
      </c>
      <c r="I34" s="2" t="s">
        <v>487</v>
      </c>
      <c r="J34" s="305">
        <v>6610</v>
      </c>
      <c r="K34" s="2"/>
      <c r="L34" s="2"/>
    </row>
    <row r="35" spans="1:12" ht="31.5" x14ac:dyDescent="0.25">
      <c r="A35" s="2">
        <v>33</v>
      </c>
      <c r="B35" s="13" t="s">
        <v>267</v>
      </c>
      <c r="C35" s="13" t="s">
        <v>573</v>
      </c>
      <c r="D35" s="22" t="s">
        <v>359</v>
      </c>
      <c r="E35" s="22" t="s">
        <v>384</v>
      </c>
      <c r="F35" s="2" t="s">
        <v>709</v>
      </c>
      <c r="G35" s="152" t="s">
        <v>708</v>
      </c>
      <c r="H35" s="152" t="s">
        <v>707</v>
      </c>
      <c r="I35" s="2" t="s">
        <v>487</v>
      </c>
      <c r="J35" s="305">
        <v>8143</v>
      </c>
      <c r="K35" s="2"/>
      <c r="L35" s="2"/>
    </row>
    <row r="36" spans="1:12" ht="47.25" x14ac:dyDescent="0.25">
      <c r="A36" s="64">
        <v>34</v>
      </c>
      <c r="B36" s="13" t="s">
        <v>267</v>
      </c>
      <c r="C36" s="13" t="s">
        <v>573</v>
      </c>
      <c r="D36" s="22" t="s">
        <v>359</v>
      </c>
      <c r="E36" s="22" t="s">
        <v>384</v>
      </c>
      <c r="F36" s="2" t="s">
        <v>706</v>
      </c>
      <c r="G36" s="152" t="s">
        <v>372</v>
      </c>
      <c r="H36" s="306" t="s">
        <v>705</v>
      </c>
      <c r="I36" s="2" t="s">
        <v>692</v>
      </c>
      <c r="J36" s="305">
        <v>20741</v>
      </c>
      <c r="K36" s="2"/>
      <c r="L36" s="2"/>
    </row>
    <row r="37" spans="1:12" ht="31.5" x14ac:dyDescent="0.25">
      <c r="A37" s="2">
        <v>35</v>
      </c>
      <c r="B37" s="13" t="s">
        <v>267</v>
      </c>
      <c r="C37" s="13" t="s">
        <v>573</v>
      </c>
      <c r="D37" s="22" t="s">
        <v>359</v>
      </c>
      <c r="E37" s="22" t="s">
        <v>384</v>
      </c>
      <c r="F37" s="2" t="s">
        <v>704</v>
      </c>
      <c r="G37" s="152" t="s">
        <v>703</v>
      </c>
      <c r="H37" s="306" t="s">
        <v>702</v>
      </c>
      <c r="I37" s="13" t="s">
        <v>692</v>
      </c>
      <c r="J37" s="305">
        <v>13738</v>
      </c>
      <c r="K37" s="2"/>
      <c r="L37" s="2"/>
    </row>
    <row r="38" spans="1:12" ht="47.25" x14ac:dyDescent="0.25">
      <c r="A38" s="2">
        <v>36</v>
      </c>
      <c r="B38" s="13" t="s">
        <v>267</v>
      </c>
      <c r="C38" s="13" t="s">
        <v>573</v>
      </c>
      <c r="D38" s="22" t="s">
        <v>359</v>
      </c>
      <c r="E38" s="22" t="s">
        <v>384</v>
      </c>
      <c r="F38" s="2" t="s">
        <v>701</v>
      </c>
      <c r="G38" s="306" t="s">
        <v>700</v>
      </c>
      <c r="H38" s="152" t="s">
        <v>699</v>
      </c>
      <c r="I38" s="2" t="s">
        <v>692</v>
      </c>
      <c r="J38" s="305">
        <v>13507</v>
      </c>
      <c r="K38" s="2"/>
      <c r="L38" s="2"/>
    </row>
    <row r="39" spans="1:12" ht="47.25" x14ac:dyDescent="0.25">
      <c r="A39" s="2">
        <v>37</v>
      </c>
      <c r="B39" s="13" t="s">
        <v>267</v>
      </c>
      <c r="C39" s="13" t="s">
        <v>573</v>
      </c>
      <c r="D39" s="22" t="s">
        <v>359</v>
      </c>
      <c r="E39" s="22" t="s">
        <v>384</v>
      </c>
      <c r="F39" s="2" t="s">
        <v>698</v>
      </c>
      <c r="G39" s="152" t="s">
        <v>697</v>
      </c>
      <c r="H39" s="306" t="s">
        <v>696</v>
      </c>
      <c r="I39" s="2" t="s">
        <v>695</v>
      </c>
      <c r="J39" s="305">
        <v>14509</v>
      </c>
      <c r="K39" s="2"/>
      <c r="L39" s="2"/>
    </row>
    <row r="40" spans="1:12" ht="31.5" x14ac:dyDescent="0.25">
      <c r="A40" s="2">
        <v>38</v>
      </c>
      <c r="B40" s="13"/>
      <c r="C40" s="13"/>
      <c r="D40" s="22"/>
      <c r="E40" s="22"/>
      <c r="F40" s="2" t="s">
        <v>694</v>
      </c>
      <c r="G40" s="306" t="s">
        <v>532</v>
      </c>
      <c r="H40" s="306" t="s">
        <v>693</v>
      </c>
      <c r="I40" s="2" t="s">
        <v>692</v>
      </c>
      <c r="J40" s="305">
        <v>4230</v>
      </c>
      <c r="K40" s="2"/>
      <c r="L40" s="2"/>
    </row>
    <row r="41" spans="1:12" ht="31.5" x14ac:dyDescent="0.25">
      <c r="A41" s="64">
        <v>39</v>
      </c>
      <c r="B41" s="13" t="s">
        <v>267</v>
      </c>
      <c r="C41" s="13" t="s">
        <v>573</v>
      </c>
      <c r="D41" s="22" t="s">
        <v>359</v>
      </c>
      <c r="E41" s="22" t="s">
        <v>384</v>
      </c>
      <c r="F41" s="2" t="s">
        <v>691</v>
      </c>
      <c r="G41" s="306" t="s">
        <v>690</v>
      </c>
      <c r="H41" s="306" t="s">
        <v>689</v>
      </c>
      <c r="I41" s="13" t="s">
        <v>375</v>
      </c>
      <c r="J41" s="305">
        <v>5817</v>
      </c>
      <c r="K41" s="2"/>
      <c r="L41" s="2"/>
    </row>
    <row r="42" spans="1:12" ht="47.25" x14ac:dyDescent="0.25">
      <c r="A42" s="2">
        <v>40</v>
      </c>
      <c r="B42" s="13" t="s">
        <v>267</v>
      </c>
      <c r="C42" s="13" t="s">
        <v>573</v>
      </c>
      <c r="D42" s="22" t="s">
        <v>359</v>
      </c>
      <c r="E42" s="22" t="s">
        <v>384</v>
      </c>
      <c r="F42" s="2" t="s">
        <v>688</v>
      </c>
      <c r="G42" s="306" t="s">
        <v>687</v>
      </c>
      <c r="H42" s="306" t="s">
        <v>686</v>
      </c>
      <c r="I42" s="13" t="s">
        <v>521</v>
      </c>
      <c r="J42" s="305">
        <v>3248</v>
      </c>
      <c r="K42" s="2"/>
      <c r="L42" s="2"/>
    </row>
    <row r="43" spans="1:12" ht="18.75" customHeight="1" x14ac:dyDescent="0.25">
      <c r="A43" s="2">
        <v>41</v>
      </c>
      <c r="B43" s="13" t="s">
        <v>267</v>
      </c>
      <c r="C43" s="13" t="s">
        <v>573</v>
      </c>
      <c r="D43" s="22" t="s">
        <v>359</v>
      </c>
      <c r="E43" s="22" t="s">
        <v>384</v>
      </c>
      <c r="F43" s="13" t="s">
        <v>685</v>
      </c>
      <c r="G43" s="306" t="s">
        <v>684</v>
      </c>
      <c r="H43" s="306" t="s">
        <v>683</v>
      </c>
      <c r="I43" s="13" t="s">
        <v>676</v>
      </c>
      <c r="J43" s="305">
        <v>17479</v>
      </c>
      <c r="K43" s="2"/>
      <c r="L43" s="2"/>
    </row>
    <row r="44" spans="1:12" ht="47.25" x14ac:dyDescent="0.25">
      <c r="A44" s="2">
        <v>42</v>
      </c>
      <c r="B44" s="13" t="s">
        <v>267</v>
      </c>
      <c r="C44" s="13" t="s">
        <v>573</v>
      </c>
      <c r="D44" s="22" t="s">
        <v>359</v>
      </c>
      <c r="E44" s="22" t="s">
        <v>384</v>
      </c>
      <c r="F44" s="13" t="s">
        <v>682</v>
      </c>
      <c r="G44" s="306" t="s">
        <v>681</v>
      </c>
      <c r="H44" s="306" t="s">
        <v>680</v>
      </c>
      <c r="I44" s="13" t="s">
        <v>521</v>
      </c>
      <c r="J44" s="305">
        <v>4500</v>
      </c>
      <c r="K44" s="2"/>
      <c r="L44" s="2"/>
    </row>
    <row r="45" spans="1:12" ht="47.25" x14ac:dyDescent="0.25">
      <c r="A45" s="2">
        <v>43</v>
      </c>
      <c r="B45" s="13" t="s">
        <v>267</v>
      </c>
      <c r="C45" s="13" t="s">
        <v>573</v>
      </c>
      <c r="D45" s="22" t="s">
        <v>359</v>
      </c>
      <c r="E45" s="22" t="s">
        <v>384</v>
      </c>
      <c r="F45" s="13" t="s">
        <v>679</v>
      </c>
      <c r="G45" s="306" t="s">
        <v>678</v>
      </c>
      <c r="H45" s="306" t="s">
        <v>677</v>
      </c>
      <c r="I45" s="13" t="s">
        <v>676</v>
      </c>
      <c r="J45" s="305">
        <v>15870</v>
      </c>
      <c r="K45" s="2"/>
      <c r="L45" s="2"/>
    </row>
    <row r="46" spans="1:12" ht="31.5" x14ac:dyDescent="0.25">
      <c r="A46" s="64">
        <v>44</v>
      </c>
      <c r="B46" s="13" t="s">
        <v>269</v>
      </c>
      <c r="C46" s="13" t="s">
        <v>573</v>
      </c>
      <c r="D46" s="22" t="s">
        <v>359</v>
      </c>
      <c r="E46" s="22" t="s">
        <v>384</v>
      </c>
      <c r="F46" s="2" t="s">
        <v>675</v>
      </c>
      <c r="G46" s="152" t="s">
        <v>674</v>
      </c>
      <c r="H46" s="152" t="s">
        <v>673</v>
      </c>
      <c r="I46" s="13" t="s">
        <v>487</v>
      </c>
      <c r="J46" s="305">
        <v>4259</v>
      </c>
      <c r="K46" s="2"/>
      <c r="L46" s="2"/>
    </row>
    <row r="47" spans="1:12" ht="31.5" x14ac:dyDescent="0.25">
      <c r="A47" s="2">
        <v>45</v>
      </c>
      <c r="B47" s="13" t="s">
        <v>269</v>
      </c>
      <c r="C47" s="13" t="s">
        <v>573</v>
      </c>
      <c r="D47" s="22" t="s">
        <v>359</v>
      </c>
      <c r="E47" s="22" t="s">
        <v>384</v>
      </c>
      <c r="F47" s="2" t="s">
        <v>672</v>
      </c>
      <c r="G47" s="306" t="s">
        <v>671</v>
      </c>
      <c r="H47" s="152" t="s">
        <v>670</v>
      </c>
      <c r="I47" s="2" t="s">
        <v>487</v>
      </c>
      <c r="J47" s="305">
        <v>7031</v>
      </c>
      <c r="K47" s="2"/>
      <c r="L47" s="2"/>
    </row>
    <row r="48" spans="1:12" ht="31.5" x14ac:dyDescent="0.25">
      <c r="A48" s="2">
        <v>46</v>
      </c>
      <c r="B48" s="13" t="s">
        <v>269</v>
      </c>
      <c r="C48" s="13" t="s">
        <v>573</v>
      </c>
      <c r="D48" s="22" t="s">
        <v>359</v>
      </c>
      <c r="E48" s="22" t="s">
        <v>384</v>
      </c>
      <c r="F48" s="2" t="s">
        <v>669</v>
      </c>
      <c r="G48" s="306" t="s">
        <v>519</v>
      </c>
      <c r="H48" s="152" t="s">
        <v>668</v>
      </c>
      <c r="I48" s="2" t="s">
        <v>418</v>
      </c>
      <c r="J48" s="305">
        <v>4362</v>
      </c>
      <c r="K48" s="2"/>
      <c r="L48" s="2"/>
    </row>
    <row r="49" spans="1:12" ht="31.5" x14ac:dyDescent="0.25">
      <c r="A49" s="2">
        <v>47</v>
      </c>
      <c r="B49" s="13" t="s">
        <v>269</v>
      </c>
      <c r="C49" s="13" t="s">
        <v>573</v>
      </c>
      <c r="D49" s="22" t="s">
        <v>359</v>
      </c>
      <c r="E49" s="22" t="s">
        <v>384</v>
      </c>
      <c r="F49" s="13" t="s">
        <v>667</v>
      </c>
      <c r="G49" s="306" t="s">
        <v>666</v>
      </c>
      <c r="H49" s="152" t="s">
        <v>665</v>
      </c>
      <c r="I49" s="2" t="s">
        <v>574</v>
      </c>
      <c r="J49" s="305">
        <v>5848</v>
      </c>
      <c r="K49" s="2"/>
      <c r="L49" s="2"/>
    </row>
    <row r="50" spans="1:12" ht="31.5" x14ac:dyDescent="0.25">
      <c r="A50" s="2">
        <v>48</v>
      </c>
      <c r="B50" s="13" t="s">
        <v>271</v>
      </c>
      <c r="C50" s="13" t="s">
        <v>573</v>
      </c>
      <c r="D50" s="22" t="s">
        <v>359</v>
      </c>
      <c r="E50" s="22" t="s">
        <v>384</v>
      </c>
      <c r="F50" s="2" t="s">
        <v>664</v>
      </c>
      <c r="G50" s="306" t="s">
        <v>663</v>
      </c>
      <c r="H50" s="306" t="s">
        <v>662</v>
      </c>
      <c r="I50" s="2" t="s">
        <v>418</v>
      </c>
      <c r="J50" s="305">
        <v>8012</v>
      </c>
      <c r="K50" s="2"/>
      <c r="L50" s="2"/>
    </row>
    <row r="51" spans="1:12" ht="47.25" x14ac:dyDescent="0.25">
      <c r="A51" s="64">
        <v>49</v>
      </c>
      <c r="B51" s="13" t="s">
        <v>271</v>
      </c>
      <c r="C51" s="13" t="s">
        <v>573</v>
      </c>
      <c r="D51" s="22" t="s">
        <v>359</v>
      </c>
      <c r="E51" s="22" t="s">
        <v>384</v>
      </c>
      <c r="F51" s="13" t="s">
        <v>661</v>
      </c>
      <c r="G51" s="306" t="s">
        <v>660</v>
      </c>
      <c r="H51" s="306" t="s">
        <v>659</v>
      </c>
      <c r="I51" s="13" t="s">
        <v>574</v>
      </c>
      <c r="J51" s="305">
        <v>15210</v>
      </c>
      <c r="K51" s="2"/>
      <c r="L51" s="2"/>
    </row>
    <row r="52" spans="1:12" ht="47.25" x14ac:dyDescent="0.25">
      <c r="A52" s="2">
        <v>50</v>
      </c>
      <c r="B52" s="13" t="s">
        <v>273</v>
      </c>
      <c r="C52" s="13" t="s">
        <v>573</v>
      </c>
      <c r="D52" s="22" t="s">
        <v>359</v>
      </c>
      <c r="E52" s="22" t="s">
        <v>384</v>
      </c>
      <c r="F52" s="13" t="s">
        <v>658</v>
      </c>
      <c r="G52" s="152" t="s">
        <v>657</v>
      </c>
      <c r="H52" s="306" t="s">
        <v>656</v>
      </c>
      <c r="I52" s="2" t="s">
        <v>655</v>
      </c>
      <c r="J52" s="305">
        <v>9402</v>
      </c>
      <c r="K52" s="2"/>
      <c r="L52" s="2"/>
    </row>
    <row r="53" spans="1:12" ht="31.5" x14ac:dyDescent="0.25">
      <c r="A53" s="2">
        <v>51</v>
      </c>
      <c r="B53" s="13" t="s">
        <v>273</v>
      </c>
      <c r="C53" s="13" t="s">
        <v>573</v>
      </c>
      <c r="D53" s="22" t="s">
        <v>359</v>
      </c>
      <c r="E53" s="22" t="s">
        <v>384</v>
      </c>
      <c r="F53" s="13" t="s">
        <v>654</v>
      </c>
      <c r="G53" s="152" t="s">
        <v>653</v>
      </c>
      <c r="H53" s="152" t="s">
        <v>652</v>
      </c>
      <c r="I53" s="2" t="s">
        <v>651</v>
      </c>
      <c r="J53" s="305">
        <v>9782</v>
      </c>
      <c r="K53" s="2"/>
      <c r="L53" s="2"/>
    </row>
    <row r="54" spans="1:12" x14ac:dyDescent="0.25">
      <c r="A54" s="2">
        <v>52</v>
      </c>
      <c r="B54" s="13" t="s">
        <v>273</v>
      </c>
      <c r="C54" s="13" t="s">
        <v>573</v>
      </c>
      <c r="D54" s="22" t="s">
        <v>359</v>
      </c>
      <c r="E54" s="22" t="s">
        <v>384</v>
      </c>
      <c r="F54" s="2" t="s">
        <v>650</v>
      </c>
      <c r="G54" s="152" t="s">
        <v>649</v>
      </c>
      <c r="H54" s="306" t="s">
        <v>648</v>
      </c>
      <c r="I54" s="2" t="s">
        <v>644</v>
      </c>
      <c r="J54" s="305">
        <v>7544</v>
      </c>
      <c r="K54" s="2"/>
      <c r="L54" s="2"/>
    </row>
    <row r="55" spans="1:12" ht="47.25" x14ac:dyDescent="0.25">
      <c r="A55" s="2">
        <v>53</v>
      </c>
      <c r="B55" s="13" t="s">
        <v>273</v>
      </c>
      <c r="C55" s="13" t="s">
        <v>573</v>
      </c>
      <c r="D55" s="22" t="s">
        <v>359</v>
      </c>
      <c r="E55" s="22" t="s">
        <v>384</v>
      </c>
      <c r="F55" s="2" t="s">
        <v>647</v>
      </c>
      <c r="G55" s="152" t="s">
        <v>646</v>
      </c>
      <c r="H55" s="306" t="s">
        <v>645</v>
      </c>
      <c r="I55" s="2" t="s">
        <v>644</v>
      </c>
      <c r="J55" s="305">
        <v>5235</v>
      </c>
      <c r="K55" s="2"/>
      <c r="L55" s="2"/>
    </row>
    <row r="56" spans="1:12" ht="31.5" x14ac:dyDescent="0.25">
      <c r="A56" s="64">
        <v>54</v>
      </c>
      <c r="B56" s="13" t="s">
        <v>273</v>
      </c>
      <c r="C56" s="13" t="s">
        <v>573</v>
      </c>
      <c r="D56" s="22" t="s">
        <v>359</v>
      </c>
      <c r="E56" s="22" t="s">
        <v>384</v>
      </c>
      <c r="F56" s="2" t="s">
        <v>643</v>
      </c>
      <c r="G56" s="306" t="s">
        <v>642</v>
      </c>
      <c r="H56" s="152" t="s">
        <v>641</v>
      </c>
      <c r="I56" s="2" t="s">
        <v>487</v>
      </c>
      <c r="J56" s="305">
        <v>4643</v>
      </c>
      <c r="K56" s="2"/>
      <c r="L56" s="2"/>
    </row>
    <row r="57" spans="1:12" ht="31.5" x14ac:dyDescent="0.25">
      <c r="A57" s="2">
        <v>55</v>
      </c>
      <c r="B57" s="13" t="s">
        <v>273</v>
      </c>
      <c r="C57" s="13" t="s">
        <v>573</v>
      </c>
      <c r="D57" s="22" t="s">
        <v>359</v>
      </c>
      <c r="E57" s="22" t="s">
        <v>384</v>
      </c>
      <c r="F57" s="2" t="s">
        <v>640</v>
      </c>
      <c r="G57" s="152" t="s">
        <v>639</v>
      </c>
      <c r="H57" s="306" t="s">
        <v>638</v>
      </c>
      <c r="I57" s="13" t="s">
        <v>487</v>
      </c>
      <c r="J57" s="305">
        <v>5942</v>
      </c>
      <c r="K57" s="2"/>
      <c r="L57" s="2"/>
    </row>
    <row r="58" spans="1:12" ht="31.5" x14ac:dyDescent="0.25">
      <c r="A58" s="2">
        <v>56</v>
      </c>
      <c r="B58" s="13" t="s">
        <v>273</v>
      </c>
      <c r="C58" s="13" t="s">
        <v>573</v>
      </c>
      <c r="D58" s="22" t="s">
        <v>359</v>
      </c>
      <c r="E58" s="22" t="s">
        <v>384</v>
      </c>
      <c r="F58" s="13" t="s">
        <v>637</v>
      </c>
      <c r="G58" s="306" t="s">
        <v>636</v>
      </c>
      <c r="H58" s="152" t="s">
        <v>635</v>
      </c>
      <c r="I58" s="13" t="s">
        <v>487</v>
      </c>
      <c r="J58" s="305">
        <v>2746</v>
      </c>
      <c r="K58" s="2"/>
      <c r="L58" s="2"/>
    </row>
    <row r="59" spans="1:12" ht="31.5" x14ac:dyDescent="0.25">
      <c r="A59" s="2">
        <v>57</v>
      </c>
      <c r="B59" s="13" t="s">
        <v>273</v>
      </c>
      <c r="C59" s="13" t="s">
        <v>573</v>
      </c>
      <c r="D59" s="22" t="s">
        <v>359</v>
      </c>
      <c r="E59" s="22" t="s">
        <v>384</v>
      </c>
      <c r="F59" s="2" t="s">
        <v>634</v>
      </c>
      <c r="G59" s="306" t="s">
        <v>633</v>
      </c>
      <c r="H59" s="152" t="s">
        <v>632</v>
      </c>
      <c r="I59" s="2" t="s">
        <v>487</v>
      </c>
      <c r="J59" s="305">
        <v>3880</v>
      </c>
      <c r="K59" s="2"/>
      <c r="L59" s="2"/>
    </row>
    <row r="60" spans="1:12" ht="47.25" x14ac:dyDescent="0.25">
      <c r="A60" s="2">
        <v>58</v>
      </c>
      <c r="B60" s="13" t="s">
        <v>273</v>
      </c>
      <c r="C60" s="13" t="s">
        <v>573</v>
      </c>
      <c r="D60" s="22" t="s">
        <v>359</v>
      </c>
      <c r="E60" s="22" t="s">
        <v>384</v>
      </c>
      <c r="F60" s="2" t="s">
        <v>631</v>
      </c>
      <c r="G60" s="306" t="s">
        <v>630</v>
      </c>
      <c r="H60" s="152" t="s">
        <v>629</v>
      </c>
      <c r="I60" s="13" t="s">
        <v>487</v>
      </c>
      <c r="J60" s="305">
        <v>2637</v>
      </c>
      <c r="K60" s="2"/>
      <c r="L60" s="2"/>
    </row>
    <row r="61" spans="1:12" ht="31.5" x14ac:dyDescent="0.25">
      <c r="A61" s="64">
        <v>59</v>
      </c>
      <c r="B61" s="13" t="s">
        <v>273</v>
      </c>
      <c r="C61" s="13" t="s">
        <v>573</v>
      </c>
      <c r="D61" s="22" t="s">
        <v>359</v>
      </c>
      <c r="E61" s="22" t="s">
        <v>384</v>
      </c>
      <c r="F61" s="2" t="s">
        <v>628</v>
      </c>
      <c r="G61" s="306" t="s">
        <v>627</v>
      </c>
      <c r="H61" s="152" t="s">
        <v>626</v>
      </c>
      <c r="I61" s="2" t="s">
        <v>487</v>
      </c>
      <c r="J61" s="305">
        <v>10114</v>
      </c>
      <c r="K61" s="2"/>
      <c r="L61" s="2"/>
    </row>
    <row r="62" spans="1:12" ht="31.5" x14ac:dyDescent="0.25">
      <c r="A62" s="2">
        <v>60</v>
      </c>
      <c r="B62" s="13" t="s">
        <v>273</v>
      </c>
      <c r="C62" s="13" t="s">
        <v>573</v>
      </c>
      <c r="D62" s="22" t="s">
        <v>359</v>
      </c>
      <c r="E62" s="22" t="s">
        <v>384</v>
      </c>
      <c r="F62" s="2" t="s">
        <v>625</v>
      </c>
      <c r="G62" s="306" t="s">
        <v>624</v>
      </c>
      <c r="H62" s="306" t="s">
        <v>623</v>
      </c>
      <c r="I62" s="13" t="s">
        <v>622</v>
      </c>
      <c r="J62" s="305">
        <v>13447</v>
      </c>
      <c r="K62" s="2"/>
      <c r="L62" s="2"/>
    </row>
    <row r="63" spans="1:12" ht="31.5" x14ac:dyDescent="0.25">
      <c r="A63" s="2">
        <v>61</v>
      </c>
      <c r="B63" s="13" t="s">
        <v>273</v>
      </c>
      <c r="C63" s="13" t="s">
        <v>573</v>
      </c>
      <c r="D63" s="22" t="s">
        <v>359</v>
      </c>
      <c r="E63" s="22" t="s">
        <v>384</v>
      </c>
      <c r="F63" s="13" t="s">
        <v>621</v>
      </c>
      <c r="G63" s="306" t="s">
        <v>620</v>
      </c>
      <c r="H63" s="152" t="s">
        <v>619</v>
      </c>
      <c r="I63" s="2" t="s">
        <v>597</v>
      </c>
      <c r="J63" s="305">
        <v>3067</v>
      </c>
      <c r="K63" s="2"/>
      <c r="L63" s="2"/>
    </row>
    <row r="64" spans="1:12" ht="31.5" x14ac:dyDescent="0.25">
      <c r="A64" s="2">
        <v>62</v>
      </c>
      <c r="B64" s="13" t="s">
        <v>273</v>
      </c>
      <c r="C64" s="13" t="s">
        <v>573</v>
      </c>
      <c r="D64" s="22" t="s">
        <v>359</v>
      </c>
      <c r="E64" s="22" t="s">
        <v>384</v>
      </c>
      <c r="F64" s="2" t="s">
        <v>618</v>
      </c>
      <c r="G64" s="306" t="s">
        <v>617</v>
      </c>
      <c r="H64" s="152" t="s">
        <v>616</v>
      </c>
      <c r="I64" s="2" t="s">
        <v>426</v>
      </c>
      <c r="J64" s="305">
        <v>1389</v>
      </c>
      <c r="K64" s="2"/>
      <c r="L64" s="2"/>
    </row>
    <row r="65" spans="1:13" ht="47.25" x14ac:dyDescent="0.25">
      <c r="A65" s="2">
        <v>63</v>
      </c>
      <c r="B65" s="13" t="s">
        <v>273</v>
      </c>
      <c r="C65" s="13" t="s">
        <v>573</v>
      </c>
      <c r="D65" s="22" t="s">
        <v>359</v>
      </c>
      <c r="E65" s="22" t="s">
        <v>384</v>
      </c>
      <c r="F65" s="13" t="s">
        <v>615</v>
      </c>
      <c r="G65" s="306" t="s">
        <v>614</v>
      </c>
      <c r="H65" s="152" t="s">
        <v>613</v>
      </c>
      <c r="I65" s="13" t="s">
        <v>426</v>
      </c>
      <c r="J65" s="305">
        <v>6387</v>
      </c>
      <c r="K65" s="2"/>
      <c r="L65" s="2"/>
    </row>
    <row r="66" spans="1:13" ht="31.5" customHeight="1" x14ac:dyDescent="0.25">
      <c r="A66" s="64">
        <v>64</v>
      </c>
      <c r="B66" s="13" t="s">
        <v>273</v>
      </c>
      <c r="C66" s="13" t="s">
        <v>573</v>
      </c>
      <c r="D66" s="22" t="s">
        <v>359</v>
      </c>
      <c r="E66" s="22" t="s">
        <v>384</v>
      </c>
      <c r="F66" s="13" t="s">
        <v>612</v>
      </c>
      <c r="G66" s="306" t="s">
        <v>611</v>
      </c>
      <c r="H66" s="152" t="s">
        <v>610</v>
      </c>
      <c r="I66" s="13" t="s">
        <v>426</v>
      </c>
      <c r="J66" s="305">
        <v>5912</v>
      </c>
      <c r="K66" s="2"/>
      <c r="L66" s="2"/>
    </row>
    <row r="67" spans="1:13" ht="31.5" x14ac:dyDescent="0.25">
      <c r="A67" s="2">
        <v>65</v>
      </c>
      <c r="B67" s="13" t="s">
        <v>273</v>
      </c>
      <c r="C67" s="13" t="s">
        <v>573</v>
      </c>
      <c r="D67" s="22" t="s">
        <v>359</v>
      </c>
      <c r="E67" s="22" t="s">
        <v>384</v>
      </c>
      <c r="F67" s="2" t="s">
        <v>609</v>
      </c>
      <c r="G67" s="306" t="s">
        <v>608</v>
      </c>
      <c r="H67" s="152" t="s">
        <v>607</v>
      </c>
      <c r="I67" s="13" t="s">
        <v>426</v>
      </c>
      <c r="J67" s="305">
        <v>5807</v>
      </c>
      <c r="K67" s="2"/>
      <c r="L67" s="2"/>
    </row>
    <row r="68" spans="1:13" ht="31.5" x14ac:dyDescent="0.25">
      <c r="A68" s="2">
        <v>66</v>
      </c>
      <c r="B68" s="13" t="s">
        <v>273</v>
      </c>
      <c r="C68" s="13" t="s">
        <v>573</v>
      </c>
      <c r="D68" s="22" t="s">
        <v>359</v>
      </c>
      <c r="E68" s="22" t="s">
        <v>384</v>
      </c>
      <c r="F68" s="13" t="s">
        <v>606</v>
      </c>
      <c r="G68" s="306" t="s">
        <v>605</v>
      </c>
      <c r="H68" s="306" t="s">
        <v>604</v>
      </c>
      <c r="I68" s="13" t="s">
        <v>426</v>
      </c>
      <c r="J68" s="305">
        <v>5753</v>
      </c>
      <c r="K68" s="2"/>
      <c r="L68" s="2"/>
    </row>
    <row r="69" spans="1:13" ht="31.5" x14ac:dyDescent="0.25">
      <c r="A69" s="2">
        <v>67</v>
      </c>
      <c r="B69" s="13" t="s">
        <v>273</v>
      </c>
      <c r="C69" s="13" t="s">
        <v>573</v>
      </c>
      <c r="D69" s="22" t="s">
        <v>359</v>
      </c>
      <c r="E69" s="22" t="s">
        <v>384</v>
      </c>
      <c r="F69" s="2" t="s">
        <v>603</v>
      </c>
      <c r="G69" s="306" t="s">
        <v>602</v>
      </c>
      <c r="H69" s="152" t="s">
        <v>601</v>
      </c>
      <c r="I69" s="13" t="s">
        <v>426</v>
      </c>
      <c r="J69" s="305">
        <v>2486</v>
      </c>
      <c r="K69" s="2"/>
      <c r="L69" s="2"/>
    </row>
    <row r="70" spans="1:13" x14ac:dyDescent="0.25">
      <c r="A70" s="2">
        <v>68</v>
      </c>
      <c r="B70" s="13" t="s">
        <v>273</v>
      </c>
      <c r="C70" s="13" t="s">
        <v>573</v>
      </c>
      <c r="D70" s="22" t="s">
        <v>359</v>
      </c>
      <c r="E70" s="22" t="s">
        <v>384</v>
      </c>
      <c r="F70" s="2" t="s">
        <v>600</v>
      </c>
      <c r="G70" s="306" t="s">
        <v>599</v>
      </c>
      <c r="H70" s="152" t="s">
        <v>598</v>
      </c>
      <c r="I70" s="13" t="s">
        <v>597</v>
      </c>
      <c r="J70" s="305">
        <v>2739</v>
      </c>
      <c r="K70" s="2"/>
      <c r="L70" s="2"/>
    </row>
    <row r="71" spans="1:13" ht="47.25" x14ac:dyDescent="0.25">
      <c r="A71" s="64">
        <v>69</v>
      </c>
      <c r="B71" s="13" t="s">
        <v>273</v>
      </c>
      <c r="C71" s="13" t="s">
        <v>573</v>
      </c>
      <c r="D71" s="22" t="s">
        <v>359</v>
      </c>
      <c r="E71" s="22" t="s">
        <v>384</v>
      </c>
      <c r="F71" s="13" t="s">
        <v>596</v>
      </c>
      <c r="G71" s="306" t="s">
        <v>595</v>
      </c>
      <c r="H71" s="306" t="s">
        <v>594</v>
      </c>
      <c r="I71" s="13" t="s">
        <v>426</v>
      </c>
      <c r="J71" s="305">
        <v>4535</v>
      </c>
      <c r="K71" s="2"/>
      <c r="L71" s="2"/>
    </row>
    <row r="72" spans="1:13" ht="32.25" customHeight="1" x14ac:dyDescent="0.25">
      <c r="A72" s="2">
        <v>70</v>
      </c>
      <c r="B72" s="13" t="s">
        <v>273</v>
      </c>
      <c r="C72" s="13" t="s">
        <v>573</v>
      </c>
      <c r="D72" s="22" t="s">
        <v>359</v>
      </c>
      <c r="E72" s="22" t="s">
        <v>384</v>
      </c>
      <c r="F72" s="13" t="s">
        <v>593</v>
      </c>
      <c r="G72" s="306" t="s">
        <v>592</v>
      </c>
      <c r="H72" s="152" t="s">
        <v>591</v>
      </c>
      <c r="I72" s="13" t="s">
        <v>590</v>
      </c>
      <c r="J72" s="305">
        <v>6434</v>
      </c>
      <c r="K72" s="2"/>
      <c r="L72" s="2"/>
    </row>
    <row r="73" spans="1:13" ht="78.75" x14ac:dyDescent="0.25">
      <c r="A73" s="2">
        <v>71</v>
      </c>
      <c r="B73" s="13" t="s">
        <v>275</v>
      </c>
      <c r="C73" s="13" t="s">
        <v>573</v>
      </c>
      <c r="D73" s="22" t="s">
        <v>359</v>
      </c>
      <c r="E73" s="22" t="s">
        <v>384</v>
      </c>
      <c r="F73" s="2" t="s">
        <v>589</v>
      </c>
      <c r="G73" s="152" t="s">
        <v>588</v>
      </c>
      <c r="H73" s="152" t="s">
        <v>587</v>
      </c>
      <c r="I73" s="2" t="s">
        <v>487</v>
      </c>
      <c r="J73" s="305">
        <v>6362</v>
      </c>
      <c r="K73" s="2"/>
      <c r="L73" s="2"/>
    </row>
    <row r="74" spans="1:13" ht="47.25" x14ac:dyDescent="0.25">
      <c r="A74" s="2">
        <v>72</v>
      </c>
      <c r="B74" s="13" t="s">
        <v>275</v>
      </c>
      <c r="C74" s="13" t="s">
        <v>573</v>
      </c>
      <c r="D74" s="22" t="s">
        <v>359</v>
      </c>
      <c r="E74" s="22" t="s">
        <v>384</v>
      </c>
      <c r="F74" s="13" t="s">
        <v>586</v>
      </c>
      <c r="G74" s="152" t="s">
        <v>585</v>
      </c>
      <c r="H74" s="152" t="s">
        <v>584</v>
      </c>
      <c r="I74" s="2" t="s">
        <v>375</v>
      </c>
      <c r="J74" s="305">
        <v>5139</v>
      </c>
      <c r="K74" s="2"/>
      <c r="L74" s="2"/>
    </row>
    <row r="75" spans="1:13" ht="31.5" x14ac:dyDescent="0.25">
      <c r="A75" s="2">
        <v>73</v>
      </c>
      <c r="B75" s="13" t="s">
        <v>275</v>
      </c>
      <c r="C75" s="13" t="s">
        <v>573</v>
      </c>
      <c r="D75" s="22" t="s">
        <v>359</v>
      </c>
      <c r="E75" s="22" t="s">
        <v>384</v>
      </c>
      <c r="F75" s="2" t="s">
        <v>583</v>
      </c>
      <c r="G75" s="306" t="s">
        <v>582</v>
      </c>
      <c r="H75" s="306" t="s">
        <v>581</v>
      </c>
      <c r="I75" s="2" t="s">
        <v>375</v>
      </c>
      <c r="J75" s="305">
        <v>1815</v>
      </c>
      <c r="K75" s="2"/>
      <c r="L75" s="2"/>
    </row>
    <row r="76" spans="1:13" ht="31.5" x14ac:dyDescent="0.25">
      <c r="A76" s="64">
        <v>74</v>
      </c>
      <c r="B76" s="13" t="s">
        <v>275</v>
      </c>
      <c r="C76" s="13" t="s">
        <v>573</v>
      </c>
      <c r="D76" s="22" t="s">
        <v>359</v>
      </c>
      <c r="E76" s="22" t="s">
        <v>384</v>
      </c>
      <c r="F76" s="2" t="s">
        <v>580</v>
      </c>
      <c r="G76" s="152" t="s">
        <v>579</v>
      </c>
      <c r="H76" s="152" t="s">
        <v>578</v>
      </c>
      <c r="I76" s="2" t="s">
        <v>375</v>
      </c>
      <c r="J76" s="305">
        <v>7915</v>
      </c>
      <c r="K76" s="2"/>
      <c r="L76" s="2"/>
      <c r="M76" s="304"/>
    </row>
    <row r="77" spans="1:13" ht="31.5" x14ac:dyDescent="0.25">
      <c r="A77" s="2">
        <v>75</v>
      </c>
      <c r="B77" s="13" t="s">
        <v>275</v>
      </c>
      <c r="C77" s="13" t="s">
        <v>573</v>
      </c>
      <c r="D77" s="22" t="s">
        <v>359</v>
      </c>
      <c r="E77" s="22" t="s">
        <v>384</v>
      </c>
      <c r="F77" s="2" t="s">
        <v>577</v>
      </c>
      <c r="G77" s="306" t="s">
        <v>576</v>
      </c>
      <c r="H77" s="306" t="s">
        <v>575</v>
      </c>
      <c r="I77" s="13" t="s">
        <v>574</v>
      </c>
      <c r="J77" s="305">
        <v>2200</v>
      </c>
      <c r="K77" s="2"/>
      <c r="L77" s="2"/>
    </row>
    <row r="78" spans="1:13" ht="47.25" x14ac:dyDescent="0.25">
      <c r="A78" s="2">
        <v>76</v>
      </c>
      <c r="B78" s="13" t="s">
        <v>275</v>
      </c>
      <c r="C78" s="13" t="s">
        <v>573</v>
      </c>
      <c r="D78" s="22" t="s">
        <v>359</v>
      </c>
      <c r="E78" s="22" t="s">
        <v>384</v>
      </c>
      <c r="F78" s="2" t="s">
        <v>572</v>
      </c>
      <c r="G78" s="306" t="s">
        <v>571</v>
      </c>
      <c r="H78" s="152" t="s">
        <v>570</v>
      </c>
      <c r="I78" s="13" t="s">
        <v>418</v>
      </c>
      <c r="J78" s="305">
        <v>16771</v>
      </c>
      <c r="K78" s="2"/>
      <c r="L78" s="2"/>
    </row>
    <row r="79" spans="1:13" ht="47.25" x14ac:dyDescent="0.25">
      <c r="A79" s="2">
        <v>77</v>
      </c>
      <c r="B79" s="13" t="s">
        <v>267</v>
      </c>
      <c r="C79" s="13" t="s">
        <v>422</v>
      </c>
      <c r="D79" s="22" t="s">
        <v>359</v>
      </c>
      <c r="E79" s="22" t="s">
        <v>384</v>
      </c>
      <c r="F79" s="2" t="s">
        <v>569</v>
      </c>
      <c r="G79" s="306" t="s">
        <v>568</v>
      </c>
      <c r="H79" s="306" t="s">
        <v>567</v>
      </c>
      <c r="I79" s="2" t="s">
        <v>566</v>
      </c>
      <c r="J79" s="305">
        <v>6169</v>
      </c>
      <c r="K79" s="2"/>
      <c r="L79" s="2"/>
    </row>
    <row r="80" spans="1:13" ht="31.5" x14ac:dyDescent="0.25">
      <c r="A80" s="2">
        <v>78</v>
      </c>
      <c r="B80" s="13" t="s">
        <v>267</v>
      </c>
      <c r="C80" s="13" t="s">
        <v>422</v>
      </c>
      <c r="D80" s="22" t="s">
        <v>359</v>
      </c>
      <c r="E80" s="22" t="s">
        <v>384</v>
      </c>
      <c r="F80" s="2" t="s">
        <v>565</v>
      </c>
      <c r="G80" s="152" t="s">
        <v>564</v>
      </c>
      <c r="H80" s="152" t="s">
        <v>563</v>
      </c>
      <c r="I80" s="13" t="s">
        <v>487</v>
      </c>
      <c r="J80" s="305">
        <v>3547</v>
      </c>
      <c r="K80" s="2"/>
      <c r="L80" s="2"/>
    </row>
    <row r="81" spans="1:12" ht="31.5" x14ac:dyDescent="0.25">
      <c r="A81" s="64">
        <v>79</v>
      </c>
      <c r="B81" s="13" t="s">
        <v>267</v>
      </c>
      <c r="C81" s="13" t="s">
        <v>422</v>
      </c>
      <c r="D81" s="22" t="s">
        <v>359</v>
      </c>
      <c r="E81" s="22" t="s">
        <v>384</v>
      </c>
      <c r="F81" s="13" t="s">
        <v>562</v>
      </c>
      <c r="G81" s="306" t="s">
        <v>561</v>
      </c>
      <c r="H81" s="306" t="s">
        <v>560</v>
      </c>
      <c r="I81" s="13" t="s">
        <v>559</v>
      </c>
      <c r="J81" s="305">
        <v>3876</v>
      </c>
      <c r="K81" s="2"/>
      <c r="L81" s="2"/>
    </row>
    <row r="82" spans="1:12" ht="31.5" x14ac:dyDescent="0.25">
      <c r="A82" s="2">
        <v>80</v>
      </c>
      <c r="B82" s="13" t="s">
        <v>267</v>
      </c>
      <c r="C82" s="13" t="s">
        <v>422</v>
      </c>
      <c r="D82" s="22" t="s">
        <v>359</v>
      </c>
      <c r="E82" s="22" t="s">
        <v>384</v>
      </c>
      <c r="F82" s="2" t="s">
        <v>558</v>
      </c>
      <c r="G82" s="152" t="s">
        <v>557</v>
      </c>
      <c r="H82" s="152" t="s">
        <v>556</v>
      </c>
      <c r="I82" s="2" t="s">
        <v>487</v>
      </c>
      <c r="J82" s="305">
        <v>10431</v>
      </c>
      <c r="K82" s="2"/>
      <c r="L82" s="2"/>
    </row>
    <row r="83" spans="1:12" ht="47.25" x14ac:dyDescent="0.25">
      <c r="A83" s="2">
        <v>81</v>
      </c>
      <c r="B83" s="13" t="s">
        <v>267</v>
      </c>
      <c r="C83" s="13" t="s">
        <v>422</v>
      </c>
      <c r="D83" s="22" t="s">
        <v>359</v>
      </c>
      <c r="E83" s="22" t="s">
        <v>384</v>
      </c>
      <c r="F83" s="2" t="s">
        <v>555</v>
      </c>
      <c r="G83" s="306" t="s">
        <v>554</v>
      </c>
      <c r="H83" s="306" t="s">
        <v>553</v>
      </c>
      <c r="I83" s="2" t="s">
        <v>546</v>
      </c>
      <c r="J83" s="305">
        <v>4301</v>
      </c>
      <c r="K83" s="2"/>
      <c r="L83" s="2"/>
    </row>
    <row r="84" spans="1:12" x14ac:dyDescent="0.25">
      <c r="A84" s="2">
        <v>82</v>
      </c>
      <c r="B84" s="13" t="s">
        <v>267</v>
      </c>
      <c r="C84" s="13" t="s">
        <v>422</v>
      </c>
      <c r="D84" s="22" t="s">
        <v>359</v>
      </c>
      <c r="E84" s="22" t="s">
        <v>384</v>
      </c>
      <c r="F84" s="2" t="s">
        <v>552</v>
      </c>
      <c r="G84" s="306" t="s">
        <v>551</v>
      </c>
      <c r="H84" s="152" t="s">
        <v>550</v>
      </c>
      <c r="I84" s="2" t="s">
        <v>375</v>
      </c>
      <c r="J84" s="305">
        <v>10347</v>
      </c>
      <c r="K84" s="2"/>
      <c r="L84" s="2"/>
    </row>
    <row r="85" spans="1:12" ht="47.25" x14ac:dyDescent="0.25">
      <c r="A85" s="2">
        <v>83</v>
      </c>
      <c r="B85" s="13" t="s">
        <v>267</v>
      </c>
      <c r="C85" s="13" t="s">
        <v>422</v>
      </c>
      <c r="D85" s="22" t="s">
        <v>359</v>
      </c>
      <c r="E85" s="22" t="s">
        <v>384</v>
      </c>
      <c r="F85" s="13" t="s">
        <v>549</v>
      </c>
      <c r="G85" s="152" t="s">
        <v>548</v>
      </c>
      <c r="H85" s="306" t="s">
        <v>547</v>
      </c>
      <c r="I85" s="13" t="s">
        <v>546</v>
      </c>
      <c r="J85" s="305">
        <v>5851</v>
      </c>
      <c r="K85" s="2"/>
      <c r="L85" s="2"/>
    </row>
    <row r="86" spans="1:12" ht="32.25" customHeight="1" x14ac:dyDescent="0.25">
      <c r="A86" s="64">
        <v>84</v>
      </c>
      <c r="B86" s="13" t="s">
        <v>267</v>
      </c>
      <c r="C86" s="13" t="s">
        <v>422</v>
      </c>
      <c r="D86" s="22" t="s">
        <v>359</v>
      </c>
      <c r="E86" s="22" t="s">
        <v>384</v>
      </c>
      <c r="F86" s="13" t="s">
        <v>545</v>
      </c>
      <c r="G86" s="306" t="s">
        <v>544</v>
      </c>
      <c r="H86" s="152" t="s">
        <v>543</v>
      </c>
      <c r="I86" s="2" t="s">
        <v>375</v>
      </c>
      <c r="J86" s="305">
        <v>12677</v>
      </c>
      <c r="K86" s="2"/>
      <c r="L86" s="2"/>
    </row>
    <row r="87" spans="1:12" ht="31.5" x14ac:dyDescent="0.25">
      <c r="A87" s="2">
        <v>85</v>
      </c>
      <c r="B87" s="13" t="s">
        <v>267</v>
      </c>
      <c r="C87" s="13" t="s">
        <v>422</v>
      </c>
      <c r="D87" s="22" t="s">
        <v>359</v>
      </c>
      <c r="E87" s="22" t="s">
        <v>384</v>
      </c>
      <c r="F87" s="2" t="s">
        <v>542</v>
      </c>
      <c r="G87" s="306" t="s">
        <v>541</v>
      </c>
      <c r="H87" s="152" t="s">
        <v>540</v>
      </c>
      <c r="I87" s="13" t="s">
        <v>375</v>
      </c>
      <c r="J87" s="305">
        <v>2315</v>
      </c>
      <c r="K87" s="2"/>
      <c r="L87" s="2"/>
    </row>
    <row r="88" spans="1:12" ht="47.25" x14ac:dyDescent="0.25">
      <c r="A88" s="2">
        <v>86</v>
      </c>
      <c r="B88" s="13" t="s">
        <v>267</v>
      </c>
      <c r="C88" s="13" t="s">
        <v>422</v>
      </c>
      <c r="D88" s="22" t="s">
        <v>359</v>
      </c>
      <c r="E88" s="22" t="s">
        <v>384</v>
      </c>
      <c r="F88" s="2" t="s">
        <v>539</v>
      </c>
      <c r="G88" s="306" t="s">
        <v>538</v>
      </c>
      <c r="H88" s="152" t="s">
        <v>537</v>
      </c>
      <c r="I88" s="2" t="s">
        <v>375</v>
      </c>
      <c r="J88" s="305">
        <v>3253</v>
      </c>
      <c r="K88" s="2"/>
      <c r="L88" s="2"/>
    </row>
    <row r="89" spans="1:12" ht="31.5" x14ac:dyDescent="0.25">
      <c r="A89" s="2">
        <v>87</v>
      </c>
      <c r="B89" s="13" t="s">
        <v>267</v>
      </c>
      <c r="C89" s="13" t="s">
        <v>422</v>
      </c>
      <c r="D89" s="22" t="s">
        <v>359</v>
      </c>
      <c r="E89" s="22" t="s">
        <v>384</v>
      </c>
      <c r="F89" s="13" t="s">
        <v>536</v>
      </c>
      <c r="G89" s="306" t="s">
        <v>535</v>
      </c>
      <c r="H89" s="306" t="s">
        <v>534</v>
      </c>
      <c r="I89" s="2" t="s">
        <v>521</v>
      </c>
      <c r="J89" s="305">
        <v>17988</v>
      </c>
      <c r="K89" s="2"/>
      <c r="L89" s="2"/>
    </row>
    <row r="90" spans="1:12" ht="31.5" x14ac:dyDescent="0.25">
      <c r="A90" s="2">
        <v>88</v>
      </c>
      <c r="B90" s="13" t="s">
        <v>267</v>
      </c>
      <c r="C90" s="13" t="s">
        <v>422</v>
      </c>
      <c r="D90" s="22" t="s">
        <v>359</v>
      </c>
      <c r="E90" s="22" t="s">
        <v>384</v>
      </c>
      <c r="F90" s="13" t="s">
        <v>533</v>
      </c>
      <c r="G90" s="306" t="s">
        <v>532</v>
      </c>
      <c r="H90" s="306" t="s">
        <v>531</v>
      </c>
      <c r="I90" s="2" t="s">
        <v>521</v>
      </c>
      <c r="J90" s="305">
        <v>9568</v>
      </c>
      <c r="K90" s="2"/>
      <c r="L90" s="2"/>
    </row>
    <row r="91" spans="1:12" x14ac:dyDescent="0.25">
      <c r="A91" s="64">
        <v>89</v>
      </c>
      <c r="B91" s="13" t="s">
        <v>267</v>
      </c>
      <c r="C91" s="13" t="s">
        <v>422</v>
      </c>
      <c r="D91" s="22" t="s">
        <v>359</v>
      </c>
      <c r="E91" s="22" t="s">
        <v>384</v>
      </c>
      <c r="F91" s="13" t="s">
        <v>530</v>
      </c>
      <c r="G91" s="306" t="s">
        <v>529</v>
      </c>
      <c r="H91" s="152" t="s">
        <v>528</v>
      </c>
      <c r="I91" s="2" t="s">
        <v>521</v>
      </c>
      <c r="J91" s="305">
        <v>2308</v>
      </c>
      <c r="K91" s="2"/>
      <c r="L91" s="2"/>
    </row>
    <row r="92" spans="1:12" ht="63" x14ac:dyDescent="0.25">
      <c r="A92" s="2">
        <v>90</v>
      </c>
      <c r="B92" s="13" t="s">
        <v>267</v>
      </c>
      <c r="C92" s="13" t="s">
        <v>422</v>
      </c>
      <c r="D92" s="22" t="s">
        <v>359</v>
      </c>
      <c r="E92" s="22" t="s">
        <v>384</v>
      </c>
      <c r="F92" s="2" t="s">
        <v>527</v>
      </c>
      <c r="G92" s="306" t="s">
        <v>526</v>
      </c>
      <c r="H92" s="152" t="s">
        <v>525</v>
      </c>
      <c r="I92" s="2" t="s">
        <v>521</v>
      </c>
      <c r="J92" s="305">
        <v>18505</v>
      </c>
      <c r="K92" s="2"/>
      <c r="L92" s="2"/>
    </row>
    <row r="93" spans="1:12" ht="18" customHeight="1" x14ac:dyDescent="0.25">
      <c r="A93" s="2">
        <v>91</v>
      </c>
      <c r="B93" s="13" t="s">
        <v>267</v>
      </c>
      <c r="C93" s="13" t="s">
        <v>422</v>
      </c>
      <c r="D93" s="22" t="s">
        <v>359</v>
      </c>
      <c r="E93" s="22" t="s">
        <v>384</v>
      </c>
      <c r="F93" s="13" t="s">
        <v>524</v>
      </c>
      <c r="G93" s="306" t="s">
        <v>523</v>
      </c>
      <c r="H93" s="152" t="s">
        <v>522</v>
      </c>
      <c r="I93" s="2" t="s">
        <v>521</v>
      </c>
      <c r="J93" s="305">
        <v>5114</v>
      </c>
      <c r="K93" s="2"/>
      <c r="L93" s="2"/>
    </row>
    <row r="94" spans="1:12" ht="33.75" customHeight="1" x14ac:dyDescent="0.25">
      <c r="A94" s="2">
        <v>92</v>
      </c>
      <c r="B94" s="13" t="s">
        <v>269</v>
      </c>
      <c r="C94" s="13" t="s">
        <v>422</v>
      </c>
      <c r="D94" s="22"/>
      <c r="E94" s="22"/>
      <c r="F94" s="13" t="s">
        <v>520</v>
      </c>
      <c r="G94" s="306" t="s">
        <v>519</v>
      </c>
      <c r="H94" s="152" t="s">
        <v>518</v>
      </c>
      <c r="I94" s="2" t="s">
        <v>517</v>
      </c>
      <c r="J94" s="305">
        <v>424</v>
      </c>
      <c r="K94" s="2"/>
      <c r="L94" s="2"/>
    </row>
    <row r="95" spans="1:12" ht="31.5" x14ac:dyDescent="0.25">
      <c r="A95" s="2">
        <v>93</v>
      </c>
      <c r="B95" s="13" t="s">
        <v>269</v>
      </c>
      <c r="C95" s="13" t="s">
        <v>422</v>
      </c>
      <c r="D95" s="22" t="s">
        <v>359</v>
      </c>
      <c r="E95" s="22" t="s">
        <v>384</v>
      </c>
      <c r="F95" s="2" t="s">
        <v>516</v>
      </c>
      <c r="G95" s="152" t="s">
        <v>515</v>
      </c>
      <c r="H95" s="152" t="s">
        <v>514</v>
      </c>
      <c r="I95" s="13" t="s">
        <v>513</v>
      </c>
      <c r="J95" s="305">
        <v>16488</v>
      </c>
      <c r="K95" s="2"/>
      <c r="L95" s="2"/>
    </row>
    <row r="96" spans="1:12" ht="47.25" x14ac:dyDescent="0.25">
      <c r="A96" s="64">
        <v>94</v>
      </c>
      <c r="B96" s="13" t="s">
        <v>269</v>
      </c>
      <c r="C96" s="13" t="s">
        <v>422</v>
      </c>
      <c r="D96" s="22"/>
      <c r="E96" s="22"/>
      <c r="F96" s="13" t="s">
        <v>512</v>
      </c>
      <c r="G96" s="306" t="s">
        <v>511</v>
      </c>
      <c r="H96" s="152" t="s">
        <v>510</v>
      </c>
      <c r="I96" s="13" t="s">
        <v>509</v>
      </c>
      <c r="J96" s="305">
        <v>3660</v>
      </c>
      <c r="K96" s="2"/>
      <c r="L96" s="2"/>
    </row>
    <row r="97" spans="1:12" ht="47.25" x14ac:dyDescent="0.25">
      <c r="A97" s="2">
        <v>95</v>
      </c>
      <c r="B97" s="13" t="s">
        <v>271</v>
      </c>
      <c r="C97" s="13" t="s">
        <v>422</v>
      </c>
      <c r="D97" s="22" t="s">
        <v>359</v>
      </c>
      <c r="E97" s="22" t="s">
        <v>384</v>
      </c>
      <c r="F97" s="2" t="s">
        <v>508</v>
      </c>
      <c r="G97" s="152" t="s">
        <v>507</v>
      </c>
      <c r="H97" s="152" t="s">
        <v>506</v>
      </c>
      <c r="I97" s="2" t="s">
        <v>505</v>
      </c>
      <c r="J97" s="305">
        <v>2979</v>
      </c>
      <c r="K97" s="2"/>
      <c r="L97" s="2"/>
    </row>
    <row r="98" spans="1:12" ht="31.5" x14ac:dyDescent="0.25">
      <c r="A98" s="2">
        <v>96</v>
      </c>
      <c r="B98" s="13" t="s">
        <v>271</v>
      </c>
      <c r="C98" s="13" t="s">
        <v>422</v>
      </c>
      <c r="D98" s="22" t="s">
        <v>359</v>
      </c>
      <c r="E98" s="22" t="s">
        <v>384</v>
      </c>
      <c r="F98" s="2" t="s">
        <v>504</v>
      </c>
      <c r="G98" s="152" t="s">
        <v>503</v>
      </c>
      <c r="H98" s="306" t="s">
        <v>502</v>
      </c>
      <c r="I98" s="2" t="s">
        <v>501</v>
      </c>
      <c r="J98" s="305">
        <v>10574</v>
      </c>
      <c r="K98" s="2"/>
      <c r="L98" s="2"/>
    </row>
    <row r="99" spans="1:12" ht="63" x14ac:dyDescent="0.25">
      <c r="A99" s="2">
        <v>97</v>
      </c>
      <c r="B99" s="13" t="s">
        <v>271</v>
      </c>
      <c r="C99" s="13" t="s">
        <v>422</v>
      </c>
      <c r="D99" s="22" t="s">
        <v>359</v>
      </c>
      <c r="E99" s="22" t="s">
        <v>384</v>
      </c>
      <c r="F99" s="13" t="s">
        <v>500</v>
      </c>
      <c r="G99" s="152" t="s">
        <v>499</v>
      </c>
      <c r="H99" s="152" t="s">
        <v>498</v>
      </c>
      <c r="I99" s="2" t="s">
        <v>497</v>
      </c>
      <c r="J99" s="305">
        <v>6979</v>
      </c>
      <c r="K99" s="2"/>
      <c r="L99" s="2"/>
    </row>
    <row r="100" spans="1:12" ht="47.25" x14ac:dyDescent="0.25">
      <c r="A100" s="2">
        <v>98</v>
      </c>
      <c r="B100" s="13" t="s">
        <v>273</v>
      </c>
      <c r="C100" s="13" t="s">
        <v>422</v>
      </c>
      <c r="D100" s="22" t="s">
        <v>359</v>
      </c>
      <c r="E100" s="22" t="s">
        <v>384</v>
      </c>
      <c r="F100" s="2" t="s">
        <v>496</v>
      </c>
      <c r="G100" s="152" t="s">
        <v>495</v>
      </c>
      <c r="H100" s="152" t="s">
        <v>494</v>
      </c>
      <c r="I100" s="2" t="s">
        <v>487</v>
      </c>
      <c r="J100" s="305">
        <v>3865</v>
      </c>
      <c r="K100" s="2"/>
      <c r="L100" s="2"/>
    </row>
    <row r="101" spans="1:12" ht="31.5" x14ac:dyDescent="0.25">
      <c r="A101" s="64">
        <v>99</v>
      </c>
      <c r="B101" s="13" t="s">
        <v>273</v>
      </c>
      <c r="C101" s="13" t="s">
        <v>422</v>
      </c>
      <c r="D101" s="22" t="s">
        <v>359</v>
      </c>
      <c r="E101" s="22" t="s">
        <v>384</v>
      </c>
      <c r="F101" s="2" t="s">
        <v>493</v>
      </c>
      <c r="G101" s="306" t="s">
        <v>492</v>
      </c>
      <c r="H101" s="306" t="s">
        <v>491</v>
      </c>
      <c r="I101" s="2" t="s">
        <v>487</v>
      </c>
      <c r="J101" s="305">
        <v>3832</v>
      </c>
      <c r="K101" s="2"/>
      <c r="L101" s="2"/>
    </row>
    <row r="102" spans="1:12" ht="47.25" x14ac:dyDescent="0.25">
      <c r="A102" s="2">
        <v>100</v>
      </c>
      <c r="B102" s="13" t="s">
        <v>273</v>
      </c>
      <c r="C102" s="13" t="s">
        <v>422</v>
      </c>
      <c r="D102" s="22" t="s">
        <v>359</v>
      </c>
      <c r="E102" s="22" t="s">
        <v>384</v>
      </c>
      <c r="F102" s="13" t="s">
        <v>490</v>
      </c>
      <c r="G102" s="306" t="s">
        <v>489</v>
      </c>
      <c r="H102" s="152" t="s">
        <v>488</v>
      </c>
      <c r="I102" s="2" t="s">
        <v>487</v>
      </c>
      <c r="J102" s="305">
        <v>6216</v>
      </c>
      <c r="K102" s="2"/>
      <c r="L102" s="2"/>
    </row>
    <row r="103" spans="1:12" ht="31.5" x14ac:dyDescent="0.25">
      <c r="A103" s="2">
        <v>101</v>
      </c>
      <c r="B103" s="13" t="s">
        <v>273</v>
      </c>
      <c r="C103" s="13" t="s">
        <v>422</v>
      </c>
      <c r="D103" s="22" t="s">
        <v>359</v>
      </c>
      <c r="E103" s="22" t="s">
        <v>384</v>
      </c>
      <c r="F103" s="2" t="s">
        <v>486</v>
      </c>
      <c r="G103" s="152" t="s">
        <v>485</v>
      </c>
      <c r="H103" s="152" t="s">
        <v>484</v>
      </c>
      <c r="I103" s="2" t="s">
        <v>481</v>
      </c>
      <c r="J103" s="305">
        <v>2317</v>
      </c>
      <c r="K103" s="2"/>
      <c r="L103" s="2"/>
    </row>
    <row r="104" spans="1:12" ht="31.5" x14ac:dyDescent="0.25">
      <c r="A104" s="2">
        <v>102</v>
      </c>
      <c r="B104" s="13" t="s">
        <v>273</v>
      </c>
      <c r="C104" s="13" t="s">
        <v>422</v>
      </c>
      <c r="D104" s="22" t="s">
        <v>359</v>
      </c>
      <c r="E104" s="22" t="s">
        <v>384</v>
      </c>
      <c r="F104" s="13" t="s">
        <v>483</v>
      </c>
      <c r="G104" s="306" t="s">
        <v>464</v>
      </c>
      <c r="H104" s="152" t="s">
        <v>482</v>
      </c>
      <c r="I104" s="13" t="s">
        <v>481</v>
      </c>
      <c r="J104" s="305">
        <v>947</v>
      </c>
      <c r="K104" s="2"/>
      <c r="L104" s="2"/>
    </row>
    <row r="105" spans="1:12" ht="31.5" x14ac:dyDescent="0.25">
      <c r="A105" s="2">
        <v>103</v>
      </c>
      <c r="B105" s="13" t="s">
        <v>273</v>
      </c>
      <c r="C105" s="13" t="s">
        <v>422</v>
      </c>
      <c r="D105" s="22" t="s">
        <v>359</v>
      </c>
      <c r="E105" s="22" t="s">
        <v>384</v>
      </c>
      <c r="F105" s="13" t="s">
        <v>480</v>
      </c>
      <c r="G105" s="306" t="s">
        <v>479</v>
      </c>
      <c r="H105" s="306" t="s">
        <v>478</v>
      </c>
      <c r="I105" s="13" t="s">
        <v>426</v>
      </c>
      <c r="J105" s="305">
        <v>2787</v>
      </c>
      <c r="K105" s="2"/>
      <c r="L105" s="2"/>
    </row>
    <row r="106" spans="1:12" x14ac:dyDescent="0.25">
      <c r="A106" s="64">
        <v>104</v>
      </c>
      <c r="B106" s="13" t="s">
        <v>273</v>
      </c>
      <c r="C106" s="13" t="s">
        <v>422</v>
      </c>
      <c r="D106" s="22" t="s">
        <v>359</v>
      </c>
      <c r="E106" s="22" t="s">
        <v>384</v>
      </c>
      <c r="F106" s="2" t="s">
        <v>477</v>
      </c>
      <c r="G106" s="306" t="s">
        <v>476</v>
      </c>
      <c r="H106" s="152" t="s">
        <v>475</v>
      </c>
      <c r="I106" s="2" t="s">
        <v>426</v>
      </c>
      <c r="J106" s="305">
        <v>4695</v>
      </c>
      <c r="K106" s="2"/>
      <c r="L106" s="2"/>
    </row>
    <row r="107" spans="1:12" ht="47.25" x14ac:dyDescent="0.25">
      <c r="A107" s="2">
        <v>105</v>
      </c>
      <c r="B107" s="13" t="s">
        <v>273</v>
      </c>
      <c r="C107" s="13" t="s">
        <v>422</v>
      </c>
      <c r="D107" s="22" t="s">
        <v>359</v>
      </c>
      <c r="E107" s="22" t="s">
        <v>384</v>
      </c>
      <c r="F107" s="2" t="s">
        <v>474</v>
      </c>
      <c r="G107" s="306" t="s">
        <v>473</v>
      </c>
      <c r="H107" s="306" t="s">
        <v>472</v>
      </c>
      <c r="I107" s="2" t="s">
        <v>426</v>
      </c>
      <c r="J107" s="305">
        <v>11795</v>
      </c>
      <c r="K107" s="2"/>
      <c r="L107" s="2"/>
    </row>
    <row r="108" spans="1:12" ht="31.5" x14ac:dyDescent="0.25">
      <c r="A108" s="2">
        <v>106</v>
      </c>
      <c r="B108" s="13" t="s">
        <v>273</v>
      </c>
      <c r="C108" s="13" t="s">
        <v>422</v>
      </c>
      <c r="D108" s="22" t="s">
        <v>359</v>
      </c>
      <c r="E108" s="22" t="s">
        <v>384</v>
      </c>
      <c r="F108" s="22" t="s">
        <v>471</v>
      </c>
      <c r="G108" s="306" t="s">
        <v>470</v>
      </c>
      <c r="H108" s="306" t="s">
        <v>469</v>
      </c>
      <c r="I108" s="2" t="s">
        <v>426</v>
      </c>
      <c r="J108" s="305">
        <v>7752</v>
      </c>
      <c r="K108" s="2"/>
      <c r="L108" s="2"/>
    </row>
    <row r="109" spans="1:12" ht="63" x14ac:dyDescent="0.25">
      <c r="A109" s="2">
        <v>107</v>
      </c>
      <c r="B109" s="13" t="s">
        <v>273</v>
      </c>
      <c r="C109" s="13" t="s">
        <v>422</v>
      </c>
      <c r="D109" s="22" t="s">
        <v>359</v>
      </c>
      <c r="E109" s="22" t="s">
        <v>384</v>
      </c>
      <c r="F109" s="2" t="s">
        <v>468</v>
      </c>
      <c r="G109" s="306" t="s">
        <v>467</v>
      </c>
      <c r="H109" s="152" t="s">
        <v>466</v>
      </c>
      <c r="I109" s="2" t="s">
        <v>426</v>
      </c>
      <c r="J109" s="305">
        <v>4420</v>
      </c>
      <c r="K109" s="2"/>
      <c r="L109" s="2"/>
    </row>
    <row r="110" spans="1:12" ht="31.5" x14ac:dyDescent="0.25">
      <c r="A110" s="2">
        <v>108</v>
      </c>
      <c r="B110" s="13" t="s">
        <v>273</v>
      </c>
      <c r="C110" s="13" t="s">
        <v>422</v>
      </c>
      <c r="D110" s="22" t="s">
        <v>359</v>
      </c>
      <c r="E110" s="22" t="s">
        <v>384</v>
      </c>
      <c r="F110" s="2" t="s">
        <v>465</v>
      </c>
      <c r="G110" s="306" t="s">
        <v>464</v>
      </c>
      <c r="H110" s="152" t="s">
        <v>463</v>
      </c>
      <c r="I110" s="2" t="s">
        <v>462</v>
      </c>
      <c r="J110" s="305">
        <v>888</v>
      </c>
      <c r="K110" s="2"/>
      <c r="L110" s="2"/>
    </row>
    <row r="111" spans="1:12" ht="31.5" x14ac:dyDescent="0.25">
      <c r="A111" s="64">
        <v>109</v>
      </c>
      <c r="B111" s="13" t="s">
        <v>275</v>
      </c>
      <c r="C111" s="13" t="s">
        <v>422</v>
      </c>
      <c r="D111" s="22" t="s">
        <v>359</v>
      </c>
      <c r="E111" s="22" t="s">
        <v>384</v>
      </c>
      <c r="F111" s="2" t="s">
        <v>461</v>
      </c>
      <c r="G111" s="152" t="s">
        <v>460</v>
      </c>
      <c r="H111" s="306" t="s">
        <v>459</v>
      </c>
      <c r="I111" s="13" t="s">
        <v>375</v>
      </c>
      <c r="J111" s="305">
        <v>2605</v>
      </c>
      <c r="K111" s="2"/>
      <c r="L111" s="2"/>
    </row>
    <row r="112" spans="1:12" ht="31.5" x14ac:dyDescent="0.25">
      <c r="A112" s="2">
        <v>110</v>
      </c>
      <c r="B112" s="13" t="s">
        <v>275</v>
      </c>
      <c r="C112" s="13" t="s">
        <v>422</v>
      </c>
      <c r="D112" s="22" t="s">
        <v>359</v>
      </c>
      <c r="E112" s="22" t="s">
        <v>384</v>
      </c>
      <c r="F112" s="13" t="s">
        <v>458</v>
      </c>
      <c r="G112" s="306" t="s">
        <v>457</v>
      </c>
      <c r="H112" s="152" t="s">
        <v>456</v>
      </c>
      <c r="I112" s="2" t="s">
        <v>375</v>
      </c>
      <c r="J112" s="305">
        <v>4305</v>
      </c>
      <c r="K112" s="2"/>
      <c r="L112" s="2"/>
    </row>
    <row r="113" spans="1:13" ht="31.5" x14ac:dyDescent="0.25">
      <c r="A113" s="2">
        <v>111</v>
      </c>
      <c r="B113" s="13" t="s">
        <v>275</v>
      </c>
      <c r="C113" s="13" t="s">
        <v>422</v>
      </c>
      <c r="D113" s="22" t="s">
        <v>359</v>
      </c>
      <c r="E113" s="22" t="s">
        <v>384</v>
      </c>
      <c r="F113" s="2" t="s">
        <v>455</v>
      </c>
      <c r="G113" s="152" t="s">
        <v>454</v>
      </c>
      <c r="H113" s="152" t="s">
        <v>453</v>
      </c>
      <c r="I113" s="2" t="s">
        <v>375</v>
      </c>
      <c r="J113" s="305">
        <v>8327</v>
      </c>
      <c r="K113" s="2"/>
      <c r="L113" s="2"/>
    </row>
    <row r="114" spans="1:13" ht="31.5" x14ac:dyDescent="0.25">
      <c r="A114" s="2">
        <v>112</v>
      </c>
      <c r="B114" s="13" t="s">
        <v>275</v>
      </c>
      <c r="C114" s="13" t="s">
        <v>422</v>
      </c>
      <c r="D114" s="22" t="s">
        <v>359</v>
      </c>
      <c r="E114" s="22" t="s">
        <v>384</v>
      </c>
      <c r="F114" s="13" t="s">
        <v>452</v>
      </c>
      <c r="G114" s="306" t="s">
        <v>451</v>
      </c>
      <c r="H114" s="306" t="s">
        <v>450</v>
      </c>
      <c r="I114" s="2" t="s">
        <v>375</v>
      </c>
      <c r="J114" s="305">
        <v>6893</v>
      </c>
      <c r="K114" s="2"/>
      <c r="L114" s="2"/>
    </row>
    <row r="115" spans="1:13" ht="31.5" x14ac:dyDescent="0.25">
      <c r="A115" s="2">
        <v>113</v>
      </c>
      <c r="B115" s="13" t="s">
        <v>275</v>
      </c>
      <c r="C115" s="13" t="s">
        <v>422</v>
      </c>
      <c r="D115" s="22" t="s">
        <v>359</v>
      </c>
      <c r="E115" s="22" t="s">
        <v>384</v>
      </c>
      <c r="F115" s="2" t="s">
        <v>449</v>
      </c>
      <c r="G115" s="306" t="s">
        <v>382</v>
      </c>
      <c r="H115" s="152" t="s">
        <v>448</v>
      </c>
      <c r="I115" s="2" t="s">
        <v>447</v>
      </c>
      <c r="J115" s="305">
        <v>6601</v>
      </c>
      <c r="K115" s="2"/>
      <c r="L115" s="2"/>
    </row>
    <row r="116" spans="1:13" ht="31.5" x14ac:dyDescent="0.25">
      <c r="A116" s="64">
        <v>114</v>
      </c>
      <c r="B116" s="13" t="s">
        <v>275</v>
      </c>
      <c r="C116" s="13" t="s">
        <v>422</v>
      </c>
      <c r="D116" s="22" t="s">
        <v>359</v>
      </c>
      <c r="E116" s="22" t="s">
        <v>384</v>
      </c>
      <c r="F116" s="13" t="s">
        <v>446</v>
      </c>
      <c r="G116" s="306" t="s">
        <v>445</v>
      </c>
      <c r="H116" s="152" t="s">
        <v>444</v>
      </c>
      <c r="I116" s="13" t="s">
        <v>375</v>
      </c>
      <c r="J116" s="305">
        <v>1032</v>
      </c>
      <c r="K116" s="2"/>
      <c r="L116" s="2"/>
    </row>
    <row r="117" spans="1:13" ht="47.25" x14ac:dyDescent="0.25">
      <c r="A117" s="2">
        <v>115</v>
      </c>
      <c r="B117" s="13" t="s">
        <v>275</v>
      </c>
      <c r="C117" s="13" t="s">
        <v>422</v>
      </c>
      <c r="D117" s="22" t="s">
        <v>359</v>
      </c>
      <c r="E117" s="22" t="s">
        <v>384</v>
      </c>
      <c r="F117" s="13" t="s">
        <v>443</v>
      </c>
      <c r="G117" s="306" t="s">
        <v>442</v>
      </c>
      <c r="H117" s="152" t="s">
        <v>441</v>
      </c>
      <c r="I117" s="13" t="s">
        <v>375</v>
      </c>
      <c r="J117" s="305">
        <v>1673</v>
      </c>
      <c r="K117" s="2"/>
      <c r="L117" s="2"/>
      <c r="M117" s="304"/>
    </row>
    <row r="118" spans="1:13" ht="31.5" x14ac:dyDescent="0.25">
      <c r="A118" s="2">
        <v>116</v>
      </c>
      <c r="B118" s="13" t="s">
        <v>275</v>
      </c>
      <c r="C118" s="13" t="s">
        <v>422</v>
      </c>
      <c r="D118" s="22" t="s">
        <v>359</v>
      </c>
      <c r="E118" s="22" t="s">
        <v>384</v>
      </c>
      <c r="F118" s="13" t="s">
        <v>440</v>
      </c>
      <c r="G118" s="306" t="s">
        <v>439</v>
      </c>
      <c r="H118" s="152" t="s">
        <v>438</v>
      </c>
      <c r="I118" s="13" t="s">
        <v>437</v>
      </c>
      <c r="J118" s="305">
        <v>3203</v>
      </c>
      <c r="K118" s="2"/>
      <c r="L118" s="2"/>
      <c r="M118" s="304"/>
    </row>
    <row r="119" spans="1:13" ht="31.5" x14ac:dyDescent="0.25">
      <c r="A119" s="2">
        <v>117</v>
      </c>
      <c r="B119" s="13" t="s">
        <v>275</v>
      </c>
      <c r="C119" s="13" t="s">
        <v>422</v>
      </c>
      <c r="D119" s="22" t="s">
        <v>359</v>
      </c>
      <c r="E119" s="22" t="s">
        <v>384</v>
      </c>
      <c r="F119" s="13" t="s">
        <v>436</v>
      </c>
      <c r="G119" s="306" t="s">
        <v>435</v>
      </c>
      <c r="H119" s="152" t="s">
        <v>434</v>
      </c>
      <c r="I119" s="13" t="s">
        <v>433</v>
      </c>
      <c r="J119" s="305">
        <v>3542</v>
      </c>
      <c r="K119" s="2"/>
      <c r="L119" s="2"/>
      <c r="M119" s="304"/>
    </row>
    <row r="120" spans="1:13" ht="31.5" x14ac:dyDescent="0.25">
      <c r="A120" s="2">
        <v>118</v>
      </c>
      <c r="B120" s="13" t="s">
        <v>275</v>
      </c>
      <c r="C120" s="13" t="s">
        <v>422</v>
      </c>
      <c r="D120" s="22" t="s">
        <v>359</v>
      </c>
      <c r="E120" s="22" t="s">
        <v>384</v>
      </c>
      <c r="F120" s="13" t="s">
        <v>432</v>
      </c>
      <c r="G120" s="306" t="s">
        <v>431</v>
      </c>
      <c r="H120" s="306" t="s">
        <v>430</v>
      </c>
      <c r="I120" s="13" t="s">
        <v>418</v>
      </c>
      <c r="J120" s="305">
        <v>9288</v>
      </c>
      <c r="K120" s="2"/>
      <c r="L120" s="2"/>
      <c r="M120" s="304"/>
    </row>
    <row r="121" spans="1:13" ht="31.5" x14ac:dyDescent="0.25">
      <c r="A121" s="64">
        <v>119</v>
      </c>
      <c r="B121" s="13" t="s">
        <v>275</v>
      </c>
      <c r="C121" s="13" t="s">
        <v>422</v>
      </c>
      <c r="D121" s="22" t="s">
        <v>359</v>
      </c>
      <c r="E121" s="22" t="s">
        <v>384</v>
      </c>
      <c r="F121" s="13" t="s">
        <v>429</v>
      </c>
      <c r="G121" s="306" t="s">
        <v>428</v>
      </c>
      <c r="H121" s="152" t="s">
        <v>427</v>
      </c>
      <c r="I121" s="13" t="s">
        <v>426</v>
      </c>
      <c r="J121" s="305">
        <v>4843</v>
      </c>
      <c r="K121" s="2"/>
      <c r="L121" s="2"/>
      <c r="M121" s="304"/>
    </row>
    <row r="122" spans="1:13" ht="31.5" x14ac:dyDescent="0.25">
      <c r="A122" s="2">
        <v>120</v>
      </c>
      <c r="B122" s="13" t="s">
        <v>275</v>
      </c>
      <c r="C122" s="13" t="s">
        <v>422</v>
      </c>
      <c r="D122" s="22" t="s">
        <v>359</v>
      </c>
      <c r="E122" s="22" t="s">
        <v>384</v>
      </c>
      <c r="F122" s="13" t="s">
        <v>425</v>
      </c>
      <c r="G122" s="306" t="s">
        <v>424</v>
      </c>
      <c r="H122" s="306" t="s">
        <v>423</v>
      </c>
      <c r="I122" s="13" t="s">
        <v>418</v>
      </c>
      <c r="J122" s="305">
        <v>7809</v>
      </c>
      <c r="K122" s="2"/>
      <c r="L122" s="2"/>
      <c r="M122" s="304"/>
    </row>
    <row r="123" spans="1:13" ht="47.25" x14ac:dyDescent="0.25">
      <c r="A123" s="2">
        <v>121</v>
      </c>
      <c r="B123" s="13" t="s">
        <v>275</v>
      </c>
      <c r="C123" s="13" t="s">
        <v>422</v>
      </c>
      <c r="D123" s="22" t="s">
        <v>359</v>
      </c>
      <c r="E123" s="22" t="s">
        <v>384</v>
      </c>
      <c r="F123" s="13" t="s">
        <v>421</v>
      </c>
      <c r="G123" s="306" t="s">
        <v>420</v>
      </c>
      <c r="H123" s="152" t="s">
        <v>419</v>
      </c>
      <c r="I123" s="13" t="s">
        <v>418</v>
      </c>
      <c r="J123" s="305">
        <v>903</v>
      </c>
      <c r="K123" s="2"/>
      <c r="L123" s="2"/>
      <c r="M123" s="304"/>
    </row>
    <row r="124" spans="1:13" ht="61.5" customHeight="1" x14ac:dyDescent="0.25">
      <c r="A124" s="2">
        <v>122</v>
      </c>
      <c r="B124" s="13" t="s">
        <v>267</v>
      </c>
      <c r="C124" s="2" t="s">
        <v>417</v>
      </c>
      <c r="D124" s="22" t="s">
        <v>359</v>
      </c>
      <c r="E124" s="22" t="s">
        <v>384</v>
      </c>
      <c r="F124" s="13" t="s">
        <v>416</v>
      </c>
      <c r="G124" s="306" t="s">
        <v>407</v>
      </c>
      <c r="H124" s="152" t="s">
        <v>415</v>
      </c>
      <c r="I124" s="2" t="s">
        <v>414</v>
      </c>
      <c r="J124" s="305">
        <v>105564</v>
      </c>
      <c r="K124" s="2"/>
      <c r="L124" s="2"/>
    </row>
    <row r="125" spans="1:13" ht="61.5" customHeight="1" x14ac:dyDescent="0.25">
      <c r="A125" s="2">
        <v>123</v>
      </c>
      <c r="B125" s="13" t="s">
        <v>267</v>
      </c>
      <c r="C125" s="306" t="s">
        <v>413</v>
      </c>
      <c r="D125" s="22" t="s">
        <v>359</v>
      </c>
      <c r="E125" s="22" t="s">
        <v>384</v>
      </c>
      <c r="F125" s="13" t="s">
        <v>412</v>
      </c>
      <c r="G125" s="152" t="s">
        <v>407</v>
      </c>
      <c r="H125" s="152" t="s">
        <v>411</v>
      </c>
      <c r="I125" s="2" t="s">
        <v>410</v>
      </c>
      <c r="J125" s="305">
        <v>22032</v>
      </c>
      <c r="K125" s="2"/>
      <c r="L125" s="2"/>
    </row>
    <row r="126" spans="1:13" ht="47.25" x14ac:dyDescent="0.25">
      <c r="A126" s="64">
        <v>124</v>
      </c>
      <c r="B126" s="13" t="s">
        <v>267</v>
      </c>
      <c r="C126" s="152" t="s">
        <v>409</v>
      </c>
      <c r="D126" s="22" t="s">
        <v>385</v>
      </c>
      <c r="E126" s="22" t="s">
        <v>384</v>
      </c>
      <c r="F126" s="152" t="s">
        <v>408</v>
      </c>
      <c r="G126" s="152" t="s">
        <v>407</v>
      </c>
      <c r="H126" s="306" t="s">
        <v>406</v>
      </c>
      <c r="I126" s="2" t="s">
        <v>405</v>
      </c>
      <c r="J126" s="305">
        <v>5400</v>
      </c>
      <c r="K126" s="2"/>
      <c r="L126" s="2"/>
    </row>
    <row r="127" spans="1:13" ht="31.5" x14ac:dyDescent="0.25">
      <c r="A127" s="2">
        <v>125</v>
      </c>
      <c r="B127" s="13" t="s">
        <v>267</v>
      </c>
      <c r="C127" s="306" t="s">
        <v>401</v>
      </c>
      <c r="D127" s="22" t="s">
        <v>359</v>
      </c>
      <c r="E127" s="22" t="s">
        <v>384</v>
      </c>
      <c r="F127" s="152" t="s">
        <v>404</v>
      </c>
      <c r="G127" s="152" t="s">
        <v>399</v>
      </c>
      <c r="H127" s="152" t="s">
        <v>403</v>
      </c>
      <c r="I127" s="2" t="s">
        <v>402</v>
      </c>
      <c r="J127" s="305">
        <v>6060</v>
      </c>
      <c r="K127" s="2"/>
      <c r="L127" s="2"/>
    </row>
    <row r="128" spans="1:13" ht="31.5" x14ac:dyDescent="0.25">
      <c r="A128" s="2">
        <v>126</v>
      </c>
      <c r="B128" s="13" t="s">
        <v>267</v>
      </c>
      <c r="C128" s="306" t="s">
        <v>401</v>
      </c>
      <c r="D128" s="22" t="s">
        <v>359</v>
      </c>
      <c r="E128" s="22" t="s">
        <v>384</v>
      </c>
      <c r="F128" s="152" t="s">
        <v>400</v>
      </c>
      <c r="G128" s="152" t="s">
        <v>399</v>
      </c>
      <c r="H128" s="306" t="s">
        <v>398</v>
      </c>
      <c r="I128" s="2" t="s">
        <v>397</v>
      </c>
      <c r="J128" s="305">
        <v>5670</v>
      </c>
      <c r="K128" s="2"/>
      <c r="L128" s="2"/>
    </row>
    <row r="129" spans="1:13" x14ac:dyDescent="0.25">
      <c r="A129" s="2">
        <v>127</v>
      </c>
      <c r="B129" s="13" t="s">
        <v>267</v>
      </c>
      <c r="C129" s="306" t="s">
        <v>396</v>
      </c>
      <c r="D129" s="22" t="s">
        <v>359</v>
      </c>
      <c r="E129" s="22" t="s">
        <v>384</v>
      </c>
      <c r="F129" s="307" t="s">
        <v>395</v>
      </c>
      <c r="G129" s="306" t="s">
        <v>394</v>
      </c>
      <c r="H129" s="152" t="s">
        <v>393</v>
      </c>
      <c r="I129" s="2" t="s">
        <v>392</v>
      </c>
      <c r="J129" s="305">
        <v>2400</v>
      </c>
      <c r="K129" s="2"/>
      <c r="L129" s="2"/>
    </row>
    <row r="130" spans="1:13" ht="31.5" x14ac:dyDescent="0.25">
      <c r="A130" s="2">
        <v>128</v>
      </c>
      <c r="B130" s="13" t="s">
        <v>273</v>
      </c>
      <c r="C130" s="13" t="s">
        <v>391</v>
      </c>
      <c r="D130" s="22" t="s">
        <v>359</v>
      </c>
      <c r="E130" s="22" t="s">
        <v>384</v>
      </c>
      <c r="F130" s="152" t="s">
        <v>390</v>
      </c>
      <c r="G130" s="306" t="s">
        <v>389</v>
      </c>
      <c r="H130" s="152" t="s">
        <v>388</v>
      </c>
      <c r="I130" s="13" t="s">
        <v>387</v>
      </c>
      <c r="J130" s="2">
        <v>1500</v>
      </c>
      <c r="K130" s="2"/>
      <c r="L130" s="2"/>
    </row>
    <row r="131" spans="1:13" ht="31.5" x14ac:dyDescent="0.25">
      <c r="A131" s="64">
        <v>129</v>
      </c>
      <c r="B131" s="13" t="s">
        <v>275</v>
      </c>
      <c r="C131" s="152" t="s">
        <v>386</v>
      </c>
      <c r="D131" s="13" t="s">
        <v>385</v>
      </c>
      <c r="E131" s="22" t="s">
        <v>384</v>
      </c>
      <c r="F131" s="152" t="s">
        <v>383</v>
      </c>
      <c r="G131" s="152" t="s">
        <v>382</v>
      </c>
      <c r="H131" s="152" t="s">
        <v>381</v>
      </c>
      <c r="I131" s="2" t="s">
        <v>380</v>
      </c>
      <c r="J131" s="305">
        <v>5000</v>
      </c>
      <c r="K131" s="2"/>
      <c r="L131" s="2"/>
      <c r="M131" s="304"/>
    </row>
    <row r="132" spans="1:13" ht="31.5" x14ac:dyDescent="0.25">
      <c r="A132" s="2">
        <v>130</v>
      </c>
      <c r="B132" s="13" t="s">
        <v>267</v>
      </c>
      <c r="C132" s="2" t="s">
        <v>379</v>
      </c>
      <c r="D132" s="51" t="s">
        <v>359</v>
      </c>
      <c r="E132" s="13" t="s">
        <v>358</v>
      </c>
      <c r="F132" s="2" t="s">
        <v>378</v>
      </c>
      <c r="G132" s="152" t="s">
        <v>377</v>
      </c>
      <c r="H132" s="152" t="s">
        <v>376</v>
      </c>
      <c r="I132" s="2" t="s">
        <v>375</v>
      </c>
      <c r="J132" s="305">
        <v>33720</v>
      </c>
      <c r="K132" s="2"/>
      <c r="L132" s="2"/>
    </row>
    <row r="133" spans="1:13" ht="31.5" customHeight="1" x14ac:dyDescent="0.25">
      <c r="A133" s="2">
        <v>131</v>
      </c>
      <c r="B133" s="13" t="s">
        <v>267</v>
      </c>
      <c r="C133" s="2" t="s">
        <v>374</v>
      </c>
      <c r="D133" s="51" t="s">
        <v>359</v>
      </c>
      <c r="E133" s="13" t="s">
        <v>358</v>
      </c>
      <c r="F133" s="13" t="s">
        <v>373</v>
      </c>
      <c r="G133" s="306" t="s">
        <v>372</v>
      </c>
      <c r="H133" s="152" t="s">
        <v>371</v>
      </c>
      <c r="I133" s="2" t="s">
        <v>370</v>
      </c>
      <c r="J133" s="305">
        <v>21413</v>
      </c>
      <c r="K133" s="2"/>
      <c r="L133" s="2"/>
      <c r="M133" s="304"/>
    </row>
    <row r="134" spans="1:13" ht="31.5" x14ac:dyDescent="0.25">
      <c r="A134" s="2">
        <v>132</v>
      </c>
      <c r="B134" s="13" t="s">
        <v>267</v>
      </c>
      <c r="C134" s="13" t="s">
        <v>369</v>
      </c>
      <c r="D134" s="51" t="s">
        <v>359</v>
      </c>
      <c r="E134" s="13" t="s">
        <v>358</v>
      </c>
      <c r="F134" s="306" t="s">
        <v>368</v>
      </c>
      <c r="G134" s="152" t="s">
        <v>367</v>
      </c>
      <c r="H134" s="152" t="s">
        <v>366</v>
      </c>
      <c r="I134" s="2" t="s">
        <v>365</v>
      </c>
      <c r="J134" s="305">
        <v>41869</v>
      </c>
      <c r="K134" s="2"/>
      <c r="L134" s="2"/>
    </row>
    <row r="135" spans="1:13" ht="31.5" x14ac:dyDescent="0.25">
      <c r="A135" s="2">
        <v>133</v>
      </c>
      <c r="B135" s="13" t="s">
        <v>267</v>
      </c>
      <c r="C135" s="13" t="s">
        <v>360</v>
      </c>
      <c r="D135" s="51" t="s">
        <v>359</v>
      </c>
      <c r="E135" s="13" t="s">
        <v>358</v>
      </c>
      <c r="F135" s="306" t="s">
        <v>364</v>
      </c>
      <c r="G135" s="306" t="s">
        <v>363</v>
      </c>
      <c r="H135" s="306" t="s">
        <v>362</v>
      </c>
      <c r="I135" s="2" t="s">
        <v>361</v>
      </c>
      <c r="J135" s="305">
        <v>19783</v>
      </c>
      <c r="K135" s="2"/>
      <c r="L135" s="2"/>
    </row>
    <row r="136" spans="1:13" ht="31.5" x14ac:dyDescent="0.25">
      <c r="A136" s="64">
        <v>134</v>
      </c>
      <c r="B136" s="13" t="s">
        <v>269</v>
      </c>
      <c r="C136" s="13" t="s">
        <v>360</v>
      </c>
      <c r="D136" s="51" t="s">
        <v>359</v>
      </c>
      <c r="E136" s="13" t="s">
        <v>358</v>
      </c>
      <c r="F136" s="306" t="s">
        <v>357</v>
      </c>
      <c r="G136" s="306" t="s">
        <v>356</v>
      </c>
      <c r="H136" s="152" t="s">
        <v>355</v>
      </c>
      <c r="I136" s="2" t="s">
        <v>354</v>
      </c>
      <c r="J136" s="305">
        <v>2715</v>
      </c>
      <c r="K136" s="2"/>
      <c r="L136" s="2"/>
    </row>
    <row r="137" spans="1:13" x14ac:dyDescent="0.25">
      <c r="A137" s="2"/>
      <c r="B137" s="13"/>
      <c r="C137" s="2"/>
      <c r="D137" s="51"/>
      <c r="E137" s="13"/>
      <c r="F137" s="152"/>
      <c r="G137" s="152"/>
      <c r="H137" s="152"/>
      <c r="I137" s="2"/>
      <c r="J137" s="305"/>
      <c r="K137" s="2"/>
      <c r="L137" s="2"/>
      <c r="M137" s="304"/>
    </row>
    <row r="138" spans="1:13" x14ac:dyDescent="0.25">
      <c r="J138" s="304">
        <f>SUM(J3:J137)</f>
        <v>1404372</v>
      </c>
    </row>
  </sheetData>
  <mergeCells count="1">
    <mergeCell ref="A1:L1"/>
  </mergeCells>
  <hyperlinks>
    <hyperlink ref="F6" r:id="rId1" display="https://portal.ukf.sk/kvalita/index.php?r=projekty/projekty/view&amp;id=2307"/>
  </hyperlinks>
  <pageMargins left="0.70866141732283472" right="0.70866141732283472" top="0.74803149606299213" bottom="0.74803149606299213" header="0.31496062992125984" footer="0.31496062992125984"/>
  <pageSetup paperSize="9" scale="67" fitToHeight="0" orientation="landscape" horizontalDpi="4294967295" verticalDpi="4294967295"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view="pageBreakPreview" zoomScaleNormal="100" zoomScaleSheetLayoutView="100" workbookViewId="0">
      <selection activeCell="C10" sqref="C10"/>
    </sheetView>
  </sheetViews>
  <sheetFormatPr defaultRowHeight="15.75" x14ac:dyDescent="0.25"/>
  <cols>
    <col min="1" max="1" width="3.875" customWidth="1"/>
    <col min="2" max="2" width="6.125" bestFit="1" customWidth="1"/>
    <col min="3" max="3" width="9.875" bestFit="1" customWidth="1"/>
    <col min="4" max="4" width="5.25" customWidth="1"/>
    <col min="5" max="5" width="4.25" customWidth="1"/>
    <col min="6" max="6" width="9.5" bestFit="1" customWidth="1"/>
    <col min="7" max="7" width="13.25" bestFit="1" customWidth="1"/>
    <col min="8" max="8" width="23.875" customWidth="1"/>
    <col min="9" max="9" width="9" customWidth="1"/>
    <col min="10" max="10" width="17.375" customWidth="1"/>
    <col min="11" max="11" width="13.75" customWidth="1"/>
    <col min="12" max="12" width="9.375" bestFit="1" customWidth="1"/>
  </cols>
  <sheetData>
    <row r="1" spans="1:13" ht="20.25" customHeight="1" x14ac:dyDescent="0.3">
      <c r="A1" s="733" t="s">
        <v>244</v>
      </c>
      <c r="B1" s="733"/>
      <c r="C1" s="733"/>
      <c r="D1" s="733"/>
      <c r="E1" s="733"/>
      <c r="F1" s="733"/>
      <c r="G1" s="733"/>
      <c r="H1" s="733"/>
      <c r="I1" s="733"/>
      <c r="J1" s="733"/>
      <c r="K1" s="733"/>
      <c r="L1" s="733"/>
      <c r="M1" s="248"/>
    </row>
    <row r="2" spans="1:13" s="120" customFormat="1" ht="115.5" thickBot="1" x14ac:dyDescent="0.25">
      <c r="A2" s="116" t="s">
        <v>233</v>
      </c>
      <c r="B2" s="117" t="s">
        <v>112</v>
      </c>
      <c r="C2" s="117" t="s">
        <v>234</v>
      </c>
      <c r="D2" s="117" t="s">
        <v>235</v>
      </c>
      <c r="E2" s="117" t="s">
        <v>236</v>
      </c>
      <c r="F2" s="117" t="s">
        <v>237</v>
      </c>
      <c r="G2" s="117" t="s">
        <v>238</v>
      </c>
      <c r="H2" s="117" t="s">
        <v>239</v>
      </c>
      <c r="I2" s="117" t="s">
        <v>240</v>
      </c>
      <c r="J2" s="117" t="s">
        <v>241</v>
      </c>
      <c r="K2" s="117" t="s">
        <v>242</v>
      </c>
      <c r="L2" s="118" t="s">
        <v>243</v>
      </c>
      <c r="M2" s="119"/>
    </row>
    <row r="3" spans="1:13" ht="47.25" x14ac:dyDescent="0.25">
      <c r="A3" s="51">
        <v>1</v>
      </c>
      <c r="B3" s="51" t="s">
        <v>267</v>
      </c>
      <c r="C3" s="51" t="s">
        <v>729</v>
      </c>
      <c r="D3" s="53" t="s">
        <v>359</v>
      </c>
      <c r="E3" s="53" t="s">
        <v>384</v>
      </c>
      <c r="F3" s="51" t="s">
        <v>819</v>
      </c>
      <c r="G3" s="313" t="s">
        <v>820</v>
      </c>
      <c r="H3" s="313" t="s">
        <v>821</v>
      </c>
      <c r="I3" s="51" t="s">
        <v>822</v>
      </c>
      <c r="J3" s="314">
        <v>2650</v>
      </c>
      <c r="K3" s="51"/>
      <c r="L3" s="51"/>
      <c r="M3" s="114"/>
    </row>
    <row r="4" spans="1:13" ht="63" x14ac:dyDescent="0.25">
      <c r="A4" s="51">
        <v>2</v>
      </c>
      <c r="B4" s="51" t="s">
        <v>273</v>
      </c>
      <c r="C4" s="51" t="s">
        <v>729</v>
      </c>
      <c r="D4" s="53" t="s">
        <v>359</v>
      </c>
      <c r="E4" s="53" t="s">
        <v>384</v>
      </c>
      <c r="F4" s="51" t="s">
        <v>823</v>
      </c>
      <c r="G4" s="313" t="s">
        <v>824</v>
      </c>
      <c r="H4" s="313" t="s">
        <v>825</v>
      </c>
      <c r="I4" s="51" t="s">
        <v>826</v>
      </c>
      <c r="J4" s="314">
        <v>2334</v>
      </c>
      <c r="K4" s="51"/>
      <c r="L4" s="51"/>
      <c r="M4" s="114"/>
    </row>
    <row r="5" spans="1:13" ht="63" x14ac:dyDescent="0.25">
      <c r="A5" s="51">
        <v>3</v>
      </c>
      <c r="B5" s="51" t="s">
        <v>267</v>
      </c>
      <c r="C5" s="51" t="s">
        <v>827</v>
      </c>
      <c r="D5" s="53" t="s">
        <v>359</v>
      </c>
      <c r="E5" s="53" t="s">
        <v>384</v>
      </c>
      <c r="F5" s="313" t="s">
        <v>828</v>
      </c>
      <c r="G5" s="313" t="s">
        <v>829</v>
      </c>
      <c r="H5" s="313" t="s">
        <v>830</v>
      </c>
      <c r="I5" s="51" t="s">
        <v>831</v>
      </c>
      <c r="J5" s="314">
        <v>1250</v>
      </c>
      <c r="K5" s="51"/>
      <c r="L5" s="51"/>
      <c r="M5" s="114"/>
    </row>
    <row r="6" spans="1:13" ht="78.75" x14ac:dyDescent="0.25">
      <c r="A6" s="53">
        <v>4</v>
      </c>
      <c r="B6" s="51" t="s">
        <v>271</v>
      </c>
      <c r="C6" s="313" t="s">
        <v>832</v>
      </c>
      <c r="D6" s="53" t="s">
        <v>359</v>
      </c>
      <c r="E6" s="53" t="s">
        <v>384</v>
      </c>
      <c r="F6" s="51" t="s">
        <v>833</v>
      </c>
      <c r="G6" s="313" t="s">
        <v>834</v>
      </c>
      <c r="H6" s="313" t="s">
        <v>835</v>
      </c>
      <c r="I6" s="51" t="s">
        <v>517</v>
      </c>
      <c r="J6" s="314">
        <v>2500</v>
      </c>
      <c r="K6" s="51"/>
      <c r="L6" s="51"/>
      <c r="M6" s="114"/>
    </row>
    <row r="7" spans="1:13" ht="78.75" x14ac:dyDescent="0.25">
      <c r="A7" s="51">
        <v>5</v>
      </c>
      <c r="B7" s="51" t="s">
        <v>271</v>
      </c>
      <c r="C7" s="313" t="s">
        <v>832</v>
      </c>
      <c r="D7" s="53" t="s">
        <v>359</v>
      </c>
      <c r="E7" s="53" t="s">
        <v>384</v>
      </c>
      <c r="F7" s="51" t="s">
        <v>836</v>
      </c>
      <c r="G7" s="313" t="s">
        <v>790</v>
      </c>
      <c r="H7" s="313" t="s">
        <v>837</v>
      </c>
      <c r="I7" s="51" t="s">
        <v>517</v>
      </c>
      <c r="J7" s="314">
        <v>2120</v>
      </c>
      <c r="K7" s="51"/>
      <c r="L7" s="51"/>
      <c r="M7" s="114"/>
    </row>
    <row r="8" spans="1:13" ht="78.75" x14ac:dyDescent="0.25">
      <c r="A8" s="51">
        <v>6</v>
      </c>
      <c r="B8" s="51" t="s">
        <v>271</v>
      </c>
      <c r="C8" s="313" t="s">
        <v>832</v>
      </c>
      <c r="D8" s="53" t="s">
        <v>359</v>
      </c>
      <c r="E8" s="53" t="s">
        <v>384</v>
      </c>
      <c r="F8" s="51" t="s">
        <v>838</v>
      </c>
      <c r="G8" s="313" t="s">
        <v>839</v>
      </c>
      <c r="H8" s="313" t="s">
        <v>840</v>
      </c>
      <c r="I8" s="51" t="s">
        <v>517</v>
      </c>
      <c r="J8" s="314">
        <v>1000</v>
      </c>
      <c r="K8" s="51"/>
      <c r="L8" s="51"/>
      <c r="M8" s="114"/>
    </row>
    <row r="9" spans="1:13" ht="126" x14ac:dyDescent="0.25">
      <c r="A9" s="51">
        <v>7</v>
      </c>
      <c r="B9" s="51" t="s">
        <v>273</v>
      </c>
      <c r="C9" s="313" t="s">
        <v>841</v>
      </c>
      <c r="D9" s="53" t="s">
        <v>359</v>
      </c>
      <c r="E9" s="53" t="s">
        <v>384</v>
      </c>
      <c r="F9" s="313" t="s">
        <v>842</v>
      </c>
      <c r="G9" s="313" t="s">
        <v>843</v>
      </c>
      <c r="H9" s="313" t="s">
        <v>844</v>
      </c>
      <c r="I9" s="51" t="s">
        <v>734</v>
      </c>
      <c r="J9" s="314">
        <v>3000</v>
      </c>
      <c r="K9" s="51"/>
      <c r="L9" s="51"/>
      <c r="M9" s="114"/>
    </row>
    <row r="10" spans="1:13" ht="47.25" x14ac:dyDescent="0.25">
      <c r="A10" s="51">
        <v>8</v>
      </c>
      <c r="B10" s="13" t="s">
        <v>273</v>
      </c>
      <c r="C10" s="306" t="s">
        <v>845</v>
      </c>
      <c r="D10" s="22" t="s">
        <v>359</v>
      </c>
      <c r="E10" s="22" t="s">
        <v>384</v>
      </c>
      <c r="F10" s="307" t="s">
        <v>846</v>
      </c>
      <c r="G10" s="306" t="s">
        <v>847</v>
      </c>
      <c r="H10" s="306" t="s">
        <v>848</v>
      </c>
      <c r="I10" s="13" t="s">
        <v>849</v>
      </c>
      <c r="J10" s="305">
        <v>6000</v>
      </c>
      <c r="K10" s="51"/>
      <c r="L10" s="51"/>
      <c r="M10" s="114"/>
    </row>
    <row r="11" spans="1:13" ht="63" x14ac:dyDescent="0.25">
      <c r="A11" s="53">
        <v>9</v>
      </c>
      <c r="B11" s="13" t="s">
        <v>850</v>
      </c>
      <c r="C11" s="306" t="s">
        <v>845</v>
      </c>
      <c r="D11" s="22" t="s">
        <v>359</v>
      </c>
      <c r="E11" s="22" t="s">
        <v>384</v>
      </c>
      <c r="F11" s="307" t="s">
        <v>851</v>
      </c>
      <c r="G11" s="306" t="s">
        <v>852</v>
      </c>
      <c r="H11" s="306" t="s">
        <v>853</v>
      </c>
      <c r="I11" s="13" t="s">
        <v>854</v>
      </c>
      <c r="J11" s="305">
        <v>20000</v>
      </c>
      <c r="K11" s="51"/>
      <c r="L11" s="51"/>
      <c r="M11" s="114"/>
    </row>
    <row r="12" spans="1:13" ht="47.25" x14ac:dyDescent="0.25">
      <c r="A12" s="51">
        <v>10</v>
      </c>
      <c r="B12" s="13" t="s">
        <v>850</v>
      </c>
      <c r="C12" s="306" t="s">
        <v>845</v>
      </c>
      <c r="D12" s="22" t="s">
        <v>359</v>
      </c>
      <c r="E12" s="22" t="s">
        <v>384</v>
      </c>
      <c r="F12" s="307" t="s">
        <v>855</v>
      </c>
      <c r="G12" s="306" t="s">
        <v>856</v>
      </c>
      <c r="H12" s="306" t="s">
        <v>857</v>
      </c>
      <c r="I12" s="13" t="s">
        <v>858</v>
      </c>
      <c r="J12" s="305">
        <v>1000</v>
      </c>
      <c r="K12" s="51"/>
      <c r="L12" s="51"/>
      <c r="M12" s="114"/>
    </row>
    <row r="13" spans="1:13" ht="63" x14ac:dyDescent="0.25">
      <c r="A13" s="51">
        <v>11</v>
      </c>
      <c r="B13" s="13" t="s">
        <v>850</v>
      </c>
      <c r="C13" s="306" t="s">
        <v>859</v>
      </c>
      <c r="D13" s="22" t="s">
        <v>359</v>
      </c>
      <c r="E13" s="22" t="s">
        <v>384</v>
      </c>
      <c r="F13" s="315" t="s">
        <v>860</v>
      </c>
      <c r="G13" s="306" t="s">
        <v>852</v>
      </c>
      <c r="H13" s="306" t="s">
        <v>861</v>
      </c>
      <c r="I13" s="13" t="s">
        <v>862</v>
      </c>
      <c r="J13" s="305">
        <v>2000</v>
      </c>
      <c r="K13" s="51"/>
      <c r="L13" s="51"/>
    </row>
    <row r="14" spans="1:13" ht="47.25" x14ac:dyDescent="0.25">
      <c r="A14" s="51">
        <v>12</v>
      </c>
      <c r="B14" s="13" t="s">
        <v>273</v>
      </c>
      <c r="C14" s="306" t="s">
        <v>863</v>
      </c>
      <c r="D14" s="22" t="s">
        <v>359</v>
      </c>
      <c r="E14" s="22" t="s">
        <v>384</v>
      </c>
      <c r="F14" s="316" t="s">
        <v>864</v>
      </c>
      <c r="G14" s="306" t="s">
        <v>865</v>
      </c>
      <c r="H14" s="152" t="s">
        <v>866</v>
      </c>
      <c r="I14" s="13" t="s">
        <v>734</v>
      </c>
      <c r="J14" s="305">
        <v>630</v>
      </c>
      <c r="K14" s="51"/>
      <c r="L14" s="51"/>
    </row>
    <row r="15" spans="1:13" ht="94.5" x14ac:dyDescent="0.25">
      <c r="A15" s="51">
        <v>13</v>
      </c>
      <c r="B15" s="13" t="s">
        <v>275</v>
      </c>
      <c r="C15" s="306" t="s">
        <v>867</v>
      </c>
      <c r="D15" s="22" t="s">
        <v>359</v>
      </c>
      <c r="E15" s="22" t="s">
        <v>384</v>
      </c>
      <c r="F15" s="317" t="s">
        <v>868</v>
      </c>
      <c r="G15" s="306" t="s">
        <v>869</v>
      </c>
      <c r="H15" s="152" t="s">
        <v>870</v>
      </c>
      <c r="I15" s="13" t="s">
        <v>871</v>
      </c>
      <c r="J15" s="305">
        <v>150</v>
      </c>
      <c r="K15" s="51"/>
      <c r="L15" s="51"/>
    </row>
    <row r="16" spans="1:13" ht="31.5" x14ac:dyDescent="0.25">
      <c r="A16" s="53">
        <v>14</v>
      </c>
      <c r="B16" s="51" t="s">
        <v>267</v>
      </c>
      <c r="C16" s="51" t="s">
        <v>872</v>
      </c>
      <c r="D16" s="53" t="s">
        <v>359</v>
      </c>
      <c r="E16" s="53" t="s">
        <v>384</v>
      </c>
      <c r="F16" s="318" t="s">
        <v>873</v>
      </c>
      <c r="G16" s="313" t="s">
        <v>874</v>
      </c>
      <c r="H16" s="313" t="s">
        <v>875</v>
      </c>
      <c r="I16" s="51" t="s">
        <v>876</v>
      </c>
      <c r="J16" s="314">
        <v>35000</v>
      </c>
      <c r="K16" s="51"/>
      <c r="L16" s="51"/>
    </row>
    <row r="17" spans="1:12" ht="63" x14ac:dyDescent="0.25">
      <c r="A17" s="51">
        <v>15</v>
      </c>
      <c r="B17" s="51" t="s">
        <v>850</v>
      </c>
      <c r="C17" s="51" t="s">
        <v>872</v>
      </c>
      <c r="D17" s="53" t="s">
        <v>359</v>
      </c>
      <c r="E17" s="53" t="s">
        <v>384</v>
      </c>
      <c r="F17" s="318" t="s">
        <v>877</v>
      </c>
      <c r="G17" s="313" t="s">
        <v>878</v>
      </c>
      <c r="H17" s="313" t="s">
        <v>879</v>
      </c>
      <c r="I17" s="51" t="s">
        <v>880</v>
      </c>
      <c r="J17" s="314">
        <v>56694</v>
      </c>
      <c r="K17" s="51"/>
      <c r="L17" s="51"/>
    </row>
    <row r="18" spans="1:12" ht="63" x14ac:dyDescent="0.25">
      <c r="A18" s="51">
        <v>16</v>
      </c>
      <c r="B18" s="51" t="s">
        <v>267</v>
      </c>
      <c r="C18" s="313" t="s">
        <v>881</v>
      </c>
      <c r="D18" s="53" t="s">
        <v>359</v>
      </c>
      <c r="E18" s="53" t="s">
        <v>384</v>
      </c>
      <c r="F18" s="313" t="s">
        <v>882</v>
      </c>
      <c r="G18" s="313" t="s">
        <v>883</v>
      </c>
      <c r="H18" s="313" t="s">
        <v>884</v>
      </c>
      <c r="I18" s="51" t="s">
        <v>885</v>
      </c>
      <c r="J18" s="314">
        <v>37083</v>
      </c>
      <c r="K18" s="51"/>
      <c r="L18" s="51"/>
    </row>
    <row r="19" spans="1:12" ht="63" x14ac:dyDescent="0.25">
      <c r="A19" s="51">
        <v>17</v>
      </c>
      <c r="B19" s="13" t="s">
        <v>850</v>
      </c>
      <c r="C19" s="306" t="s">
        <v>881</v>
      </c>
      <c r="D19" s="53" t="s">
        <v>359</v>
      </c>
      <c r="E19" s="53" t="s">
        <v>384</v>
      </c>
      <c r="F19" s="2" t="s">
        <v>886</v>
      </c>
      <c r="G19" s="152" t="s">
        <v>887</v>
      </c>
      <c r="H19" s="152" t="s">
        <v>888</v>
      </c>
      <c r="I19" s="2" t="s">
        <v>889</v>
      </c>
      <c r="J19" s="305">
        <v>405382</v>
      </c>
      <c r="K19" s="2"/>
      <c r="L19" s="2"/>
    </row>
    <row r="20" spans="1:12" ht="31.5" x14ac:dyDescent="0.25">
      <c r="A20" s="51">
        <v>18</v>
      </c>
      <c r="B20" s="13" t="s">
        <v>269</v>
      </c>
      <c r="C20" s="13" t="s">
        <v>890</v>
      </c>
      <c r="D20" s="53" t="s">
        <v>359</v>
      </c>
      <c r="E20" s="53" t="s">
        <v>384</v>
      </c>
      <c r="F20" s="152" t="s">
        <v>891</v>
      </c>
      <c r="G20" s="152" t="s">
        <v>887</v>
      </c>
      <c r="H20" s="152" t="s">
        <v>892</v>
      </c>
      <c r="I20" s="2" t="s">
        <v>893</v>
      </c>
      <c r="J20" s="305">
        <v>959180</v>
      </c>
      <c r="K20" s="305"/>
      <c r="L20" s="2"/>
    </row>
    <row r="21" spans="1:12" ht="31.5" x14ac:dyDescent="0.25">
      <c r="A21" s="53">
        <v>19</v>
      </c>
      <c r="B21" s="13" t="s">
        <v>850</v>
      </c>
      <c r="C21" s="13" t="s">
        <v>890</v>
      </c>
      <c r="D21" s="53" t="s">
        <v>359</v>
      </c>
      <c r="E21" s="53" t="s">
        <v>384</v>
      </c>
      <c r="F21" s="2" t="s">
        <v>894</v>
      </c>
      <c r="G21" s="152" t="s">
        <v>887</v>
      </c>
      <c r="H21" s="152" t="s">
        <v>895</v>
      </c>
      <c r="I21" s="2" t="s">
        <v>896</v>
      </c>
      <c r="J21" s="305">
        <v>955503</v>
      </c>
      <c r="K21" s="2"/>
      <c r="L21" s="2"/>
    </row>
    <row r="22" spans="1:12" ht="63" x14ac:dyDescent="0.25">
      <c r="A22" s="51">
        <v>20</v>
      </c>
      <c r="B22" s="13" t="s">
        <v>267</v>
      </c>
      <c r="C22" s="2" t="s">
        <v>360</v>
      </c>
      <c r="D22" s="53" t="s">
        <v>359</v>
      </c>
      <c r="E22" s="13" t="s">
        <v>358</v>
      </c>
      <c r="F22" s="152" t="s">
        <v>897</v>
      </c>
      <c r="G22" s="152" t="s">
        <v>829</v>
      </c>
      <c r="H22" s="152" t="s">
        <v>898</v>
      </c>
      <c r="I22" s="13" t="s">
        <v>899</v>
      </c>
      <c r="J22" s="305">
        <v>5595</v>
      </c>
      <c r="K22" s="2"/>
      <c r="L22" s="2"/>
    </row>
    <row r="23" spans="1:12" ht="63" x14ac:dyDescent="0.25">
      <c r="A23" s="51">
        <v>21</v>
      </c>
      <c r="B23" s="13" t="s">
        <v>267</v>
      </c>
      <c r="C23" s="2" t="s">
        <v>360</v>
      </c>
      <c r="D23" s="53" t="s">
        <v>359</v>
      </c>
      <c r="E23" s="13" t="s">
        <v>358</v>
      </c>
      <c r="F23" s="152" t="s">
        <v>900</v>
      </c>
      <c r="G23" s="152" t="s">
        <v>901</v>
      </c>
      <c r="H23" s="306" t="s">
        <v>902</v>
      </c>
      <c r="I23" s="13" t="s">
        <v>903</v>
      </c>
      <c r="J23" s="305">
        <v>10027</v>
      </c>
      <c r="K23" s="2"/>
      <c r="L23" s="2"/>
    </row>
    <row r="24" spans="1:12" ht="47.25" x14ac:dyDescent="0.25">
      <c r="A24" s="51">
        <v>22</v>
      </c>
      <c r="B24" s="13" t="s">
        <v>267</v>
      </c>
      <c r="C24" s="2" t="s">
        <v>360</v>
      </c>
      <c r="D24" s="53" t="s">
        <v>359</v>
      </c>
      <c r="E24" s="13" t="s">
        <v>358</v>
      </c>
      <c r="F24" s="152" t="s">
        <v>904</v>
      </c>
      <c r="G24" s="152" t="s">
        <v>901</v>
      </c>
      <c r="H24" s="152" t="s">
        <v>905</v>
      </c>
      <c r="I24" s="13" t="s">
        <v>375</v>
      </c>
      <c r="J24" s="305">
        <v>18167</v>
      </c>
      <c r="K24" s="2"/>
      <c r="L24" s="2"/>
    </row>
    <row r="25" spans="1:12" ht="63" x14ac:dyDescent="0.25">
      <c r="A25" s="51">
        <v>23</v>
      </c>
      <c r="B25" s="13" t="s">
        <v>267</v>
      </c>
      <c r="C25" s="2" t="s">
        <v>360</v>
      </c>
      <c r="D25" s="53" t="s">
        <v>359</v>
      </c>
      <c r="E25" s="13" t="s">
        <v>358</v>
      </c>
      <c r="F25" s="306" t="s">
        <v>906</v>
      </c>
      <c r="G25" s="152" t="s">
        <v>901</v>
      </c>
      <c r="H25" s="306" t="s">
        <v>907</v>
      </c>
      <c r="I25" s="2" t="s">
        <v>908</v>
      </c>
      <c r="J25" s="305">
        <v>6388</v>
      </c>
      <c r="K25" s="2"/>
      <c r="L25" s="2"/>
    </row>
    <row r="26" spans="1:12" ht="94.5" x14ac:dyDescent="0.25">
      <c r="A26" s="53">
        <v>24</v>
      </c>
      <c r="B26" s="13" t="s">
        <v>267</v>
      </c>
      <c r="C26" s="2" t="s">
        <v>360</v>
      </c>
      <c r="D26" s="53" t="s">
        <v>359</v>
      </c>
      <c r="E26" s="13" t="s">
        <v>358</v>
      </c>
      <c r="F26" s="152" t="s">
        <v>909</v>
      </c>
      <c r="G26" s="306" t="s">
        <v>874</v>
      </c>
      <c r="H26" s="152" t="s">
        <v>910</v>
      </c>
      <c r="I26" s="2" t="s">
        <v>911</v>
      </c>
      <c r="J26" s="305">
        <v>124226</v>
      </c>
      <c r="K26" s="2"/>
      <c r="L26" s="2"/>
    </row>
    <row r="27" spans="1:12" ht="47.25" x14ac:dyDescent="0.25">
      <c r="A27" s="51">
        <v>25</v>
      </c>
      <c r="B27" s="13" t="s">
        <v>267</v>
      </c>
      <c r="C27" s="306" t="s">
        <v>912</v>
      </c>
      <c r="D27" s="53" t="s">
        <v>359</v>
      </c>
      <c r="E27" s="13" t="s">
        <v>358</v>
      </c>
      <c r="F27" s="306" t="s">
        <v>913</v>
      </c>
      <c r="G27" s="306" t="s">
        <v>901</v>
      </c>
      <c r="H27" s="152" t="s">
        <v>914</v>
      </c>
      <c r="I27" s="2" t="s">
        <v>915</v>
      </c>
      <c r="J27" s="305">
        <v>7462</v>
      </c>
      <c r="K27" s="2"/>
      <c r="L27" s="2"/>
    </row>
    <row r="28" spans="1:12" ht="31.5" x14ac:dyDescent="0.25">
      <c r="A28" s="51">
        <v>26</v>
      </c>
      <c r="B28" s="13" t="s">
        <v>269</v>
      </c>
      <c r="C28" s="2" t="s">
        <v>360</v>
      </c>
      <c r="D28" s="53" t="s">
        <v>359</v>
      </c>
      <c r="E28" s="13" t="s">
        <v>358</v>
      </c>
      <c r="F28" s="319" t="s">
        <v>916</v>
      </c>
      <c r="G28" s="306" t="s">
        <v>917</v>
      </c>
      <c r="H28" s="306" t="s">
        <v>918</v>
      </c>
      <c r="I28" s="2" t="s">
        <v>919</v>
      </c>
      <c r="J28" s="305">
        <v>10954</v>
      </c>
      <c r="K28" s="2"/>
      <c r="L28" s="2"/>
    </row>
    <row r="29" spans="1:12" ht="94.5" x14ac:dyDescent="0.25">
      <c r="A29" s="51">
        <v>27</v>
      </c>
      <c r="B29" s="13" t="s">
        <v>271</v>
      </c>
      <c r="C29" s="2" t="s">
        <v>360</v>
      </c>
      <c r="D29" s="53" t="s">
        <v>359</v>
      </c>
      <c r="E29" s="13" t="s">
        <v>358</v>
      </c>
      <c r="F29" s="306" t="s">
        <v>920</v>
      </c>
      <c r="G29" s="306" t="s">
        <v>921</v>
      </c>
      <c r="H29" s="306" t="s">
        <v>922</v>
      </c>
      <c r="I29" s="2" t="s">
        <v>923</v>
      </c>
      <c r="J29" s="305">
        <v>58934</v>
      </c>
      <c r="K29" s="2"/>
      <c r="L29" s="2"/>
    </row>
    <row r="30" spans="1:12" ht="63" x14ac:dyDescent="0.25">
      <c r="A30" s="51">
        <v>28</v>
      </c>
      <c r="B30" s="13" t="s">
        <v>275</v>
      </c>
      <c r="C30" s="2" t="s">
        <v>360</v>
      </c>
      <c r="D30" s="53" t="s">
        <v>359</v>
      </c>
      <c r="E30" s="13" t="s">
        <v>358</v>
      </c>
      <c r="F30" s="306" t="s">
        <v>924</v>
      </c>
      <c r="G30" s="306" t="s">
        <v>925</v>
      </c>
      <c r="H30" s="152" t="s">
        <v>926</v>
      </c>
      <c r="I30" s="2" t="s">
        <v>927</v>
      </c>
      <c r="J30" s="305">
        <v>4147</v>
      </c>
      <c r="K30" s="2"/>
      <c r="L30" s="2"/>
    </row>
    <row r="31" spans="1:12" ht="94.5" x14ac:dyDescent="0.25">
      <c r="A31" s="53">
        <v>29</v>
      </c>
      <c r="B31" s="13" t="s">
        <v>850</v>
      </c>
      <c r="C31" s="2" t="s">
        <v>360</v>
      </c>
      <c r="D31" s="53" t="s">
        <v>359</v>
      </c>
      <c r="E31" s="13" t="s">
        <v>358</v>
      </c>
      <c r="F31" s="306" t="s">
        <v>928</v>
      </c>
      <c r="G31" s="152" t="s">
        <v>929</v>
      </c>
      <c r="H31" s="306" t="s">
        <v>930</v>
      </c>
      <c r="I31" s="13" t="s">
        <v>931</v>
      </c>
      <c r="J31" s="305">
        <v>422195</v>
      </c>
      <c r="K31" s="2"/>
      <c r="L31" s="2"/>
    </row>
    <row r="32" spans="1:12" ht="47.25" x14ac:dyDescent="0.25">
      <c r="A32" s="51">
        <v>30</v>
      </c>
      <c r="B32" s="13" t="s">
        <v>271</v>
      </c>
      <c r="C32" s="13" t="s">
        <v>932</v>
      </c>
      <c r="D32" s="53" t="s">
        <v>359</v>
      </c>
      <c r="E32" s="13" t="s">
        <v>358</v>
      </c>
      <c r="F32" s="2" t="s">
        <v>933</v>
      </c>
      <c r="G32" s="152" t="s">
        <v>934</v>
      </c>
      <c r="H32" s="152" t="s">
        <v>935</v>
      </c>
      <c r="I32" s="13" t="s">
        <v>517</v>
      </c>
      <c r="J32" s="305">
        <v>41698</v>
      </c>
      <c r="K32" s="2"/>
      <c r="L32" s="2"/>
    </row>
    <row r="33" spans="1:12" ht="47.25" x14ac:dyDescent="0.25">
      <c r="A33" s="51">
        <v>31</v>
      </c>
      <c r="B33" s="13" t="s">
        <v>271</v>
      </c>
      <c r="C33" s="2" t="s">
        <v>936</v>
      </c>
      <c r="D33" s="53" t="s">
        <v>359</v>
      </c>
      <c r="E33" s="13" t="s">
        <v>358</v>
      </c>
      <c r="F33" s="316" t="s">
        <v>937</v>
      </c>
      <c r="G33" s="152" t="s">
        <v>934</v>
      </c>
      <c r="H33" s="306" t="s">
        <v>938</v>
      </c>
      <c r="I33" s="2" t="s">
        <v>939</v>
      </c>
      <c r="J33" s="305">
        <v>160387</v>
      </c>
      <c r="K33" s="2"/>
      <c r="L33" s="2"/>
    </row>
    <row r="34" spans="1:12" ht="78.75" x14ac:dyDescent="0.25">
      <c r="A34" s="51">
        <v>32</v>
      </c>
      <c r="B34" s="13" t="s">
        <v>271</v>
      </c>
      <c r="C34" s="306" t="s">
        <v>940</v>
      </c>
      <c r="D34" s="53" t="s">
        <v>359</v>
      </c>
      <c r="E34" s="13" t="s">
        <v>358</v>
      </c>
      <c r="F34" s="152" t="s">
        <v>941</v>
      </c>
      <c r="G34" s="306" t="s">
        <v>934</v>
      </c>
      <c r="H34" s="152" t="s">
        <v>942</v>
      </c>
      <c r="I34" s="13" t="s">
        <v>943</v>
      </c>
      <c r="J34" s="305">
        <v>88251</v>
      </c>
      <c r="K34" s="2"/>
      <c r="L34" s="2"/>
    </row>
    <row r="35" spans="1:12" ht="94.5" x14ac:dyDescent="0.25">
      <c r="A35" s="51">
        <v>33</v>
      </c>
      <c r="B35" s="13" t="s">
        <v>273</v>
      </c>
      <c r="C35" s="306" t="s">
        <v>944</v>
      </c>
      <c r="D35" s="53" t="s">
        <v>359</v>
      </c>
      <c r="E35" s="13" t="s">
        <v>358</v>
      </c>
      <c r="F35" s="2" t="s">
        <v>945</v>
      </c>
      <c r="G35" s="152" t="s">
        <v>934</v>
      </c>
      <c r="H35" s="152" t="s">
        <v>946</v>
      </c>
      <c r="I35" s="13" t="s">
        <v>947</v>
      </c>
      <c r="J35" s="305">
        <v>3156</v>
      </c>
      <c r="K35" s="2"/>
      <c r="L35" s="2"/>
    </row>
    <row r="36" spans="1:12" ht="94.5" x14ac:dyDescent="0.25">
      <c r="A36" s="53">
        <v>34</v>
      </c>
      <c r="B36" s="13" t="s">
        <v>273</v>
      </c>
      <c r="C36" s="306" t="s">
        <v>948</v>
      </c>
      <c r="D36" s="53" t="s">
        <v>359</v>
      </c>
      <c r="E36" s="13" t="s">
        <v>358</v>
      </c>
      <c r="F36" s="2" t="s">
        <v>949</v>
      </c>
      <c r="G36" s="306" t="s">
        <v>839</v>
      </c>
      <c r="H36" s="152" t="s">
        <v>950</v>
      </c>
      <c r="I36" s="13" t="s">
        <v>951</v>
      </c>
      <c r="J36" s="305">
        <v>600</v>
      </c>
      <c r="K36" s="2"/>
      <c r="L36" s="2"/>
    </row>
    <row r="37" spans="1:12" ht="63" x14ac:dyDescent="0.25">
      <c r="A37" s="51">
        <v>35</v>
      </c>
      <c r="B37" s="13" t="s">
        <v>273</v>
      </c>
      <c r="C37" s="306" t="s">
        <v>952</v>
      </c>
      <c r="D37" s="53" t="s">
        <v>359</v>
      </c>
      <c r="E37" s="13" t="s">
        <v>358</v>
      </c>
      <c r="F37" s="2" t="s">
        <v>953</v>
      </c>
      <c r="G37" s="306" t="s">
        <v>389</v>
      </c>
      <c r="H37" s="306" t="s">
        <v>954</v>
      </c>
      <c r="I37" s="13" t="s">
        <v>955</v>
      </c>
      <c r="J37" s="305">
        <v>3717</v>
      </c>
      <c r="K37" s="2"/>
      <c r="L37" s="2"/>
    </row>
    <row r="38" spans="1:12" ht="94.5" x14ac:dyDescent="0.25">
      <c r="A38" s="51">
        <v>36</v>
      </c>
      <c r="B38" s="13" t="s">
        <v>273</v>
      </c>
      <c r="C38" s="306" t="s">
        <v>956</v>
      </c>
      <c r="D38" s="53" t="s">
        <v>359</v>
      </c>
      <c r="E38" s="13" t="s">
        <v>358</v>
      </c>
      <c r="F38" s="152" t="s">
        <v>957</v>
      </c>
      <c r="G38" s="306" t="s">
        <v>958</v>
      </c>
      <c r="H38" s="306" t="s">
        <v>959</v>
      </c>
      <c r="I38" s="13" t="s">
        <v>960</v>
      </c>
      <c r="J38" s="305">
        <v>5000</v>
      </c>
      <c r="K38" s="2"/>
      <c r="L38" s="2"/>
    </row>
    <row r="39" spans="1:12" x14ac:dyDescent="0.25">
      <c r="G39" s="4"/>
      <c r="H39" s="4"/>
      <c r="J39" s="304">
        <f>SUM(J3:J38)</f>
        <v>3464380</v>
      </c>
      <c r="K39" s="304">
        <f>SUM(K3:K38)</f>
        <v>0</v>
      </c>
    </row>
  </sheetData>
  <mergeCells count="1">
    <mergeCell ref="A1:L1"/>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view="pageBreakPreview" zoomScaleNormal="100" zoomScaleSheetLayoutView="100" workbookViewId="0">
      <selection activeCell="K14" sqref="K14"/>
    </sheetView>
  </sheetViews>
  <sheetFormatPr defaultRowHeight="15.75" x14ac:dyDescent="0.25"/>
  <cols>
    <col min="1" max="1" width="18.25" customWidth="1"/>
    <col min="2" max="2" width="23.5" customWidth="1"/>
    <col min="3" max="3" width="32.75" customWidth="1"/>
    <col min="4" max="4" width="22" customWidth="1"/>
    <col min="5" max="5" width="15.875" customWidth="1"/>
  </cols>
  <sheetData>
    <row r="1" spans="1:5" ht="21" thickBot="1" x14ac:dyDescent="0.35">
      <c r="A1" s="604" t="s">
        <v>245</v>
      </c>
      <c r="B1" s="604"/>
      <c r="C1" s="604"/>
      <c r="D1" s="604"/>
      <c r="E1" s="604"/>
    </row>
    <row r="2" spans="1:5" s="1" customFormat="1" ht="16.5" thickBot="1" x14ac:dyDescent="0.3">
      <c r="A2" s="101" t="s">
        <v>246</v>
      </c>
      <c r="B2" s="105" t="s">
        <v>247</v>
      </c>
      <c r="C2" s="105" t="s">
        <v>248</v>
      </c>
      <c r="D2" s="105" t="s">
        <v>249</v>
      </c>
      <c r="E2" s="102" t="s">
        <v>250</v>
      </c>
    </row>
    <row r="3" spans="1:5" s="1" customFormat="1" x14ac:dyDescent="0.25">
      <c r="A3" s="104"/>
      <c r="B3" s="104"/>
      <c r="C3" s="104"/>
      <c r="D3" s="104"/>
      <c r="E3" s="104"/>
    </row>
    <row r="4" spans="1:5" s="1" customFormat="1" x14ac:dyDescent="0.25">
      <c r="A4" s="104"/>
      <c r="B4" s="104"/>
      <c r="C4" s="104"/>
      <c r="D4" s="104"/>
      <c r="E4" s="104"/>
    </row>
    <row r="5" spans="1:5" s="1" customFormat="1" x14ac:dyDescent="0.25">
      <c r="A5" s="104"/>
      <c r="B5" s="104"/>
      <c r="C5" s="104"/>
      <c r="D5" s="104"/>
      <c r="E5" s="104"/>
    </row>
    <row r="6" spans="1:5" s="1" customFormat="1" x14ac:dyDescent="0.25">
      <c r="A6" s="36"/>
      <c r="B6" s="36"/>
      <c r="C6" s="36"/>
      <c r="D6" s="36"/>
      <c r="E6" s="36"/>
    </row>
    <row r="7" spans="1:5" s="1" customFormat="1" x14ac:dyDescent="0.25">
      <c r="A7" s="36"/>
      <c r="B7" s="36"/>
      <c r="C7" s="36"/>
      <c r="D7" s="36"/>
      <c r="E7" s="36"/>
    </row>
    <row r="8" spans="1:5" s="1" customFormat="1" x14ac:dyDescent="0.25">
      <c r="A8" s="36"/>
      <c r="B8" s="36"/>
      <c r="C8" s="36"/>
      <c r="D8" s="36"/>
      <c r="E8" s="36"/>
    </row>
    <row r="9" spans="1:5" x14ac:dyDescent="0.25">
      <c r="A9" s="2"/>
      <c r="B9" s="2"/>
      <c r="C9" s="2"/>
      <c r="D9" s="2"/>
      <c r="E9" s="2"/>
    </row>
    <row r="10" spans="1:5" x14ac:dyDescent="0.25">
      <c r="A10" s="2"/>
      <c r="B10" s="2"/>
      <c r="C10" s="2"/>
      <c r="D10" s="2"/>
      <c r="E10" s="2"/>
    </row>
    <row r="11" spans="1:5" x14ac:dyDescent="0.25">
      <c r="D11" s="15"/>
    </row>
  </sheetData>
  <mergeCells count="1">
    <mergeCell ref="A1:E1"/>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
  <sheetViews>
    <sheetView view="pageBreakPreview" zoomScale="60" zoomScaleNormal="80" workbookViewId="0">
      <selection activeCell="I27" sqref="I27"/>
    </sheetView>
  </sheetViews>
  <sheetFormatPr defaultRowHeight="15.75" x14ac:dyDescent="0.25"/>
  <cols>
    <col min="1" max="1" width="10.625" customWidth="1"/>
    <col min="2" max="2" width="11.125" customWidth="1"/>
    <col min="3" max="3" width="11.5" customWidth="1"/>
    <col min="4" max="9" width="15.625" customWidth="1"/>
    <col min="10" max="10" width="15.75" customWidth="1"/>
    <col min="11" max="11" width="15.625" customWidth="1"/>
    <col min="12" max="12" width="2.75" customWidth="1"/>
    <col min="13" max="13" width="15.75" customWidth="1"/>
    <col min="14" max="14" width="15.625" customWidth="1"/>
    <col min="15" max="15" width="2.75" customWidth="1"/>
    <col min="16" max="16" width="15.625" customWidth="1"/>
    <col min="17" max="17" width="15.75" customWidth="1"/>
  </cols>
  <sheetData>
    <row r="1" spans="1:17" ht="45" customHeight="1" x14ac:dyDescent="0.3">
      <c r="A1" s="738" t="s">
        <v>264</v>
      </c>
      <c r="B1" s="739"/>
      <c r="C1" s="739"/>
      <c r="D1" s="739"/>
      <c r="E1" s="739"/>
      <c r="F1" s="739"/>
      <c r="G1" s="739"/>
      <c r="H1" s="739"/>
      <c r="I1" s="739"/>
      <c r="J1" s="739"/>
      <c r="K1" s="739"/>
      <c r="L1" s="739"/>
      <c r="M1" s="739"/>
      <c r="N1" s="739"/>
      <c r="O1" s="739"/>
      <c r="P1" s="739"/>
      <c r="Q1" s="740"/>
    </row>
    <row r="2" spans="1:17" ht="104.25" customHeight="1" thickBot="1" x14ac:dyDescent="0.3">
      <c r="A2" s="741" t="s">
        <v>253</v>
      </c>
      <c r="B2" s="741"/>
      <c r="C2" s="741"/>
      <c r="D2" s="741" t="s">
        <v>254</v>
      </c>
      <c r="E2" s="741"/>
      <c r="F2" s="741" t="s">
        <v>255</v>
      </c>
      <c r="G2" s="741"/>
      <c r="H2" s="741" t="s">
        <v>258</v>
      </c>
      <c r="I2" s="741"/>
      <c r="J2" s="736" t="s">
        <v>259</v>
      </c>
      <c r="K2" s="737"/>
      <c r="L2" s="737"/>
      <c r="M2" s="737"/>
      <c r="N2" s="737"/>
      <c r="O2" s="737"/>
      <c r="P2" s="737"/>
      <c r="Q2" s="737"/>
    </row>
    <row r="3" spans="1:17" ht="78.75" x14ac:dyDescent="0.25">
      <c r="A3" s="47" t="s">
        <v>220</v>
      </c>
      <c r="B3" s="255" t="s">
        <v>66</v>
      </c>
      <c r="C3" s="47" t="s">
        <v>256</v>
      </c>
      <c r="D3" s="47" t="s">
        <v>257</v>
      </c>
      <c r="E3" s="47" t="s">
        <v>256</v>
      </c>
      <c r="F3" s="47" t="s">
        <v>126</v>
      </c>
      <c r="G3" s="47" t="s">
        <v>256</v>
      </c>
      <c r="H3" s="47" t="s">
        <v>126</v>
      </c>
      <c r="I3" s="47" t="s">
        <v>256</v>
      </c>
      <c r="J3" s="254" t="s">
        <v>126</v>
      </c>
      <c r="K3" s="257" t="s">
        <v>262</v>
      </c>
      <c r="L3" s="694"/>
      <c r="M3" s="258" t="s">
        <v>260</v>
      </c>
      <c r="N3" s="257" t="s">
        <v>262</v>
      </c>
      <c r="O3" s="694"/>
      <c r="P3" s="259" t="s">
        <v>261</v>
      </c>
      <c r="Q3" s="254" t="s">
        <v>262</v>
      </c>
    </row>
    <row r="4" spans="1:17" x14ac:dyDescent="0.25">
      <c r="A4" s="31"/>
      <c r="B4" s="31"/>
      <c r="C4" s="31"/>
      <c r="D4" s="31"/>
      <c r="E4" s="31"/>
      <c r="F4" s="31"/>
      <c r="G4" s="31"/>
      <c r="H4" s="253"/>
      <c r="I4" s="253"/>
      <c r="J4" s="253"/>
      <c r="K4" s="256"/>
      <c r="L4" s="734"/>
      <c r="M4" s="3"/>
      <c r="N4" s="24"/>
      <c r="O4" s="734"/>
      <c r="P4" s="3"/>
      <c r="Q4" s="2"/>
    </row>
    <row r="5" spans="1:17" x14ac:dyDescent="0.25">
      <c r="A5" s="31"/>
      <c r="B5" s="31"/>
      <c r="C5" s="31"/>
      <c r="D5" s="31"/>
      <c r="E5" s="31"/>
      <c r="F5" s="31"/>
      <c r="G5" s="31"/>
      <c r="H5" s="253"/>
      <c r="I5" s="253"/>
      <c r="J5" s="253"/>
      <c r="K5" s="256"/>
      <c r="L5" s="734"/>
      <c r="M5" s="3"/>
      <c r="N5" s="24"/>
      <c r="O5" s="734"/>
      <c r="P5" s="3"/>
      <c r="Q5" s="2"/>
    </row>
    <row r="6" spans="1:17" x14ac:dyDescent="0.25">
      <c r="A6" s="31"/>
      <c r="B6" s="31"/>
      <c r="C6" s="31"/>
      <c r="D6" s="31"/>
      <c r="E6" s="31"/>
      <c r="F6" s="31"/>
      <c r="G6" s="31"/>
      <c r="H6" s="253"/>
      <c r="I6" s="253"/>
      <c r="J6" s="253"/>
      <c r="K6" s="256"/>
      <c r="L6" s="734"/>
      <c r="M6" s="3"/>
      <c r="N6" s="24"/>
      <c r="O6" s="734"/>
      <c r="P6" s="3"/>
      <c r="Q6" s="2"/>
    </row>
    <row r="7" spans="1:17" x14ac:dyDescent="0.25">
      <c r="A7" s="31"/>
      <c r="B7" s="31"/>
      <c r="C7" s="31"/>
      <c r="D7" s="31"/>
      <c r="E7" s="31"/>
      <c r="F7" s="31"/>
      <c r="G7" s="31"/>
      <c r="H7" s="253"/>
      <c r="I7" s="253"/>
      <c r="J7" s="253"/>
      <c r="K7" s="256"/>
      <c r="L7" s="734"/>
      <c r="M7" s="3"/>
      <c r="N7" s="24"/>
      <c r="O7" s="734"/>
      <c r="P7" s="3"/>
      <c r="Q7" s="2"/>
    </row>
    <row r="8" spans="1:17" ht="16.5" thickBot="1" x14ac:dyDescent="0.3">
      <c r="A8" s="2"/>
      <c r="B8" s="2"/>
      <c r="C8" s="2"/>
      <c r="D8" s="2"/>
      <c r="E8" s="13"/>
      <c r="F8" s="13"/>
      <c r="G8" s="13"/>
      <c r="H8" s="253"/>
      <c r="I8" s="253"/>
      <c r="J8" s="253"/>
      <c r="K8" s="256"/>
      <c r="L8" s="735"/>
      <c r="M8" s="3"/>
      <c r="N8" s="24"/>
      <c r="O8" s="735"/>
      <c r="P8" s="3"/>
      <c r="Q8" s="2"/>
    </row>
    <row r="9" spans="1:17" x14ac:dyDescent="0.25">
      <c r="I9" s="6"/>
    </row>
  </sheetData>
  <mergeCells count="8">
    <mergeCell ref="L3:L8"/>
    <mergeCell ref="J2:Q2"/>
    <mergeCell ref="O3:O8"/>
    <mergeCell ref="A1:Q1"/>
    <mergeCell ref="F2:G2"/>
    <mergeCell ref="H2:I2"/>
    <mergeCell ref="D2:E2"/>
    <mergeCell ref="A2:C2"/>
  </mergeCells>
  <pageMargins left="0.7" right="0.7" top="0.75" bottom="0.75" header="0.3" footer="0.3"/>
  <pageSetup paperSize="9" scale="5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workbookViewId="0">
      <selection activeCell="A15" sqref="A15"/>
    </sheetView>
  </sheetViews>
  <sheetFormatPr defaultColWidth="9" defaultRowHeight="15" x14ac:dyDescent="0.25"/>
  <cols>
    <col min="1" max="1" width="37.25" style="442" customWidth="1"/>
    <col min="2" max="2" width="10.625" style="442" customWidth="1"/>
    <col min="3" max="3" width="9.375" style="442" customWidth="1"/>
    <col min="4" max="4" width="10.25" style="442" customWidth="1"/>
    <col min="5" max="10" width="9.375" style="442" customWidth="1"/>
    <col min="11" max="16384" width="9" style="442"/>
  </cols>
  <sheetData>
    <row r="1" spans="1:10" ht="18.75" x14ac:dyDescent="0.3">
      <c r="A1" s="456" t="s">
        <v>1813</v>
      </c>
    </row>
    <row r="3" spans="1:10" x14ac:dyDescent="0.25">
      <c r="A3" s="744" t="s">
        <v>1808</v>
      </c>
      <c r="B3" s="455"/>
      <c r="C3" s="742" t="s">
        <v>1807</v>
      </c>
      <c r="D3" s="742"/>
      <c r="E3" s="742"/>
      <c r="F3" s="742"/>
      <c r="G3" s="742" t="s">
        <v>1806</v>
      </c>
      <c r="H3" s="742"/>
      <c r="I3" s="742"/>
      <c r="J3" s="743"/>
    </row>
    <row r="4" spans="1:10" ht="27" customHeight="1" x14ac:dyDescent="0.25">
      <c r="A4" s="745"/>
      <c r="B4" s="454" t="s">
        <v>1805</v>
      </c>
      <c r="C4" s="452" t="s">
        <v>1804</v>
      </c>
      <c r="D4" s="452" t="s">
        <v>1802</v>
      </c>
      <c r="E4" s="452" t="s">
        <v>1801</v>
      </c>
      <c r="F4" s="452" t="s">
        <v>1800</v>
      </c>
      <c r="G4" s="452" t="s">
        <v>1803</v>
      </c>
      <c r="H4" s="452" t="s">
        <v>1802</v>
      </c>
      <c r="I4" s="452" t="s">
        <v>1801</v>
      </c>
      <c r="J4" s="451" t="s">
        <v>1800</v>
      </c>
    </row>
    <row r="5" spans="1:10" x14ac:dyDescent="0.25">
      <c r="A5" s="746"/>
      <c r="B5" s="453"/>
      <c r="C5" s="452" t="s">
        <v>1799</v>
      </c>
      <c r="D5" s="452" t="s">
        <v>1799</v>
      </c>
      <c r="E5" s="452" t="s">
        <v>1799</v>
      </c>
      <c r="F5" s="452" t="s">
        <v>1799</v>
      </c>
      <c r="G5" s="452" t="s">
        <v>1799</v>
      </c>
      <c r="H5" s="452" t="s">
        <v>1799</v>
      </c>
      <c r="I5" s="452" t="s">
        <v>1799</v>
      </c>
      <c r="J5" s="451" t="s">
        <v>1799</v>
      </c>
    </row>
    <row r="6" spans="1:10" x14ac:dyDescent="0.25">
      <c r="A6" s="450" t="s">
        <v>1798</v>
      </c>
      <c r="B6" s="449" t="s">
        <v>1793</v>
      </c>
      <c r="C6" s="448">
        <v>55697.43</v>
      </c>
      <c r="D6" s="448">
        <v>65000</v>
      </c>
      <c r="E6" s="448">
        <v>89151.54</v>
      </c>
      <c r="F6" s="448">
        <f t="shared" ref="F6:F11" si="0">C6+D6-E6</f>
        <v>31545.89</v>
      </c>
      <c r="G6" s="448">
        <v>31545.89</v>
      </c>
      <c r="H6" s="448">
        <v>35000</v>
      </c>
      <c r="I6" s="448">
        <v>51109.760000000002</v>
      </c>
      <c r="J6" s="447">
        <f t="shared" ref="J6:J11" si="1">G6+H6-I6</f>
        <v>15436.129999999997</v>
      </c>
    </row>
    <row r="7" spans="1:10" ht="31.5" customHeight="1" x14ac:dyDescent="0.25">
      <c r="A7" s="450" t="s">
        <v>1812</v>
      </c>
      <c r="B7" s="449" t="s">
        <v>1810</v>
      </c>
      <c r="C7" s="448"/>
      <c r="D7" s="448"/>
      <c r="E7" s="448"/>
      <c r="F7" s="448">
        <f t="shared" si="0"/>
        <v>0</v>
      </c>
      <c r="G7" s="448"/>
      <c r="H7" s="448">
        <v>56693.61</v>
      </c>
      <c r="I7" s="448">
        <v>38602.720000000001</v>
      </c>
      <c r="J7" s="447">
        <f t="shared" si="1"/>
        <v>18090.89</v>
      </c>
    </row>
    <row r="8" spans="1:10" x14ac:dyDescent="0.25">
      <c r="A8" s="450" t="s">
        <v>1811</v>
      </c>
      <c r="B8" s="449" t="s">
        <v>1810</v>
      </c>
      <c r="C8" s="448"/>
      <c r="D8" s="448">
        <v>428191.11</v>
      </c>
      <c r="E8" s="448">
        <v>428191.11</v>
      </c>
      <c r="F8" s="448">
        <f t="shared" si="0"/>
        <v>0</v>
      </c>
      <c r="G8" s="448"/>
      <c r="H8" s="448">
        <v>405381.9</v>
      </c>
      <c r="I8" s="448">
        <v>405381.9</v>
      </c>
      <c r="J8" s="447">
        <f t="shared" si="1"/>
        <v>0</v>
      </c>
    </row>
    <row r="9" spans="1:10" ht="27" customHeight="1" x14ac:dyDescent="0.25">
      <c r="A9" s="450" t="s">
        <v>1797</v>
      </c>
      <c r="B9" s="449" t="s">
        <v>1793</v>
      </c>
      <c r="C9" s="448"/>
      <c r="D9" s="448">
        <v>291433.40000000002</v>
      </c>
      <c r="E9" s="448">
        <v>54426.64</v>
      </c>
      <c r="F9" s="448">
        <f t="shared" si="0"/>
        <v>237006.76</v>
      </c>
      <c r="G9" s="448">
        <v>237006.76</v>
      </c>
      <c r="H9" s="448">
        <v>0</v>
      </c>
      <c r="I9" s="448">
        <v>2542.2800000000002</v>
      </c>
      <c r="J9" s="447">
        <f t="shared" si="1"/>
        <v>234464.48</v>
      </c>
    </row>
    <row r="10" spans="1:10" ht="45" customHeight="1" x14ac:dyDescent="0.25">
      <c r="A10" s="450" t="s">
        <v>1796</v>
      </c>
      <c r="B10" s="449" t="s">
        <v>1793</v>
      </c>
      <c r="C10" s="448"/>
      <c r="D10" s="448">
        <v>363103.44</v>
      </c>
      <c r="E10" s="448">
        <v>48215.91</v>
      </c>
      <c r="F10" s="448">
        <f t="shared" si="0"/>
        <v>314887.53000000003</v>
      </c>
      <c r="G10" s="448">
        <v>314887.53000000003</v>
      </c>
      <c r="H10" s="448">
        <v>0</v>
      </c>
      <c r="I10" s="448">
        <v>13735.13</v>
      </c>
      <c r="J10" s="447">
        <f t="shared" si="1"/>
        <v>301152.40000000002</v>
      </c>
    </row>
    <row r="11" spans="1:10" ht="54.75" customHeight="1" x14ac:dyDescent="0.25">
      <c r="A11" s="450" t="s">
        <v>1795</v>
      </c>
      <c r="B11" s="449" t="s">
        <v>1793</v>
      </c>
      <c r="C11" s="448"/>
      <c r="D11" s="448">
        <v>28276.06</v>
      </c>
      <c r="E11" s="448">
        <v>28276.06</v>
      </c>
      <c r="F11" s="448">
        <f t="shared" si="0"/>
        <v>0</v>
      </c>
      <c r="G11" s="448"/>
      <c r="H11" s="448">
        <v>105564.1</v>
      </c>
      <c r="I11" s="448">
        <v>105564.1</v>
      </c>
      <c r="J11" s="447">
        <f t="shared" si="1"/>
        <v>0</v>
      </c>
    </row>
    <row r="12" spans="1:10" x14ac:dyDescent="0.25">
      <c r="A12" s="450" t="s">
        <v>1794</v>
      </c>
      <c r="B12" s="449" t="s">
        <v>1793</v>
      </c>
      <c r="C12" s="448"/>
      <c r="D12" s="448">
        <v>3357.79</v>
      </c>
      <c r="E12" s="448"/>
      <c r="F12" s="448"/>
      <c r="G12" s="448">
        <v>3357.79</v>
      </c>
      <c r="H12" s="448">
        <v>37082.92</v>
      </c>
      <c r="I12" s="448">
        <v>40440.71</v>
      </c>
      <c r="J12" s="447"/>
    </row>
    <row r="13" spans="1:10" x14ac:dyDescent="0.25">
      <c r="A13" s="446" t="s">
        <v>58</v>
      </c>
      <c r="B13" s="445"/>
      <c r="C13" s="444">
        <f t="shared" ref="C13:J13" si="2">SUM(C6:C12)</f>
        <v>55697.43</v>
      </c>
      <c r="D13" s="444">
        <f t="shared" si="2"/>
        <v>1179361.8</v>
      </c>
      <c r="E13" s="444">
        <f t="shared" si="2"/>
        <v>648261.26</v>
      </c>
      <c r="F13" s="444">
        <f t="shared" si="2"/>
        <v>583440.18000000005</v>
      </c>
      <c r="G13" s="444">
        <f t="shared" si="2"/>
        <v>586797.97000000009</v>
      </c>
      <c r="H13" s="444">
        <f t="shared" si="2"/>
        <v>639722.53</v>
      </c>
      <c r="I13" s="444">
        <f t="shared" si="2"/>
        <v>657376.6</v>
      </c>
      <c r="J13" s="443">
        <f t="shared" si="2"/>
        <v>569143.9</v>
      </c>
    </row>
    <row r="15" spans="1:10" x14ac:dyDescent="0.25">
      <c r="A15" s="498" t="s">
        <v>1809</v>
      </c>
    </row>
    <row r="17" spans="1:10" x14ac:dyDescent="0.25">
      <c r="A17" s="744" t="s">
        <v>1808</v>
      </c>
      <c r="B17" s="455"/>
      <c r="C17" s="742" t="s">
        <v>1807</v>
      </c>
      <c r="D17" s="742"/>
      <c r="E17" s="742"/>
      <c r="F17" s="742"/>
      <c r="G17" s="742" t="s">
        <v>1806</v>
      </c>
      <c r="H17" s="742"/>
      <c r="I17" s="742"/>
      <c r="J17" s="743"/>
    </row>
    <row r="18" spans="1:10" ht="30" x14ac:dyDescent="0.25">
      <c r="A18" s="745"/>
      <c r="B18" s="454" t="s">
        <v>1805</v>
      </c>
      <c r="C18" s="452" t="s">
        <v>1804</v>
      </c>
      <c r="D18" s="452" t="s">
        <v>1802</v>
      </c>
      <c r="E18" s="452" t="s">
        <v>1801</v>
      </c>
      <c r="F18" s="452" t="s">
        <v>1800</v>
      </c>
      <c r="G18" s="452" t="s">
        <v>1803</v>
      </c>
      <c r="H18" s="452" t="s">
        <v>1802</v>
      </c>
      <c r="I18" s="452" t="s">
        <v>1801</v>
      </c>
      <c r="J18" s="451" t="s">
        <v>1800</v>
      </c>
    </row>
    <row r="19" spans="1:10" x14ac:dyDescent="0.25">
      <c r="A19" s="746"/>
      <c r="B19" s="453"/>
      <c r="C19" s="452" t="s">
        <v>1799</v>
      </c>
      <c r="D19" s="452" t="s">
        <v>1799</v>
      </c>
      <c r="E19" s="452" t="s">
        <v>1799</v>
      </c>
      <c r="F19" s="452" t="s">
        <v>1799</v>
      </c>
      <c r="G19" s="452" t="s">
        <v>1799</v>
      </c>
      <c r="H19" s="452" t="s">
        <v>1799</v>
      </c>
      <c r="I19" s="452" t="s">
        <v>1799</v>
      </c>
      <c r="J19" s="451" t="s">
        <v>1799</v>
      </c>
    </row>
    <row r="20" spans="1:10" x14ac:dyDescent="0.25">
      <c r="A20" s="450" t="s">
        <v>1798</v>
      </c>
      <c r="B20" s="449" t="s">
        <v>1793</v>
      </c>
      <c r="C20" s="448">
        <v>55697.43</v>
      </c>
      <c r="D20" s="448">
        <v>65000</v>
      </c>
      <c r="E20" s="448">
        <v>89151.54</v>
      </c>
      <c r="F20" s="448">
        <f>C20+D20-E20</f>
        <v>31545.89</v>
      </c>
      <c r="G20" s="448">
        <v>31545.89</v>
      </c>
      <c r="H20" s="448">
        <v>35000</v>
      </c>
      <c r="I20" s="448">
        <v>51109.760000000002</v>
      </c>
      <c r="J20" s="447">
        <f>G20+H20-I20</f>
        <v>15436.129999999997</v>
      </c>
    </row>
    <row r="21" spans="1:10" ht="30" x14ac:dyDescent="0.25">
      <c r="A21" s="450" t="s">
        <v>1797</v>
      </c>
      <c r="B21" s="449" t="s">
        <v>1793</v>
      </c>
      <c r="C21" s="448"/>
      <c r="D21" s="448">
        <v>291433.40000000002</v>
      </c>
      <c r="E21" s="448">
        <v>54426.64</v>
      </c>
      <c r="F21" s="448">
        <f>C21+D21-E21</f>
        <v>237006.76</v>
      </c>
      <c r="G21" s="448">
        <v>237006.76</v>
      </c>
      <c r="H21" s="448">
        <v>0</v>
      </c>
      <c r="I21" s="448">
        <v>2542.2800000000002</v>
      </c>
      <c r="J21" s="447">
        <f>G21+H21-I21</f>
        <v>234464.48</v>
      </c>
    </row>
    <row r="22" spans="1:10" ht="46.5" customHeight="1" x14ac:dyDescent="0.25">
      <c r="A22" s="450" t="s">
        <v>1796</v>
      </c>
      <c r="B22" s="449" t="s">
        <v>1793</v>
      </c>
      <c r="C22" s="448"/>
      <c r="D22" s="448">
        <v>363103.44</v>
      </c>
      <c r="E22" s="448">
        <v>48215.91</v>
      </c>
      <c r="F22" s="448">
        <f>C22+D22-E22</f>
        <v>314887.53000000003</v>
      </c>
      <c r="G22" s="448">
        <v>314887.53000000003</v>
      </c>
      <c r="H22" s="448">
        <v>0</v>
      </c>
      <c r="I22" s="448">
        <v>13735.13</v>
      </c>
      <c r="J22" s="447">
        <f>G22+H22-I22</f>
        <v>301152.40000000002</v>
      </c>
    </row>
    <row r="23" spans="1:10" ht="60" customHeight="1" x14ac:dyDescent="0.25">
      <c r="A23" s="450" t="s">
        <v>1795</v>
      </c>
      <c r="B23" s="449" t="s">
        <v>1793</v>
      </c>
      <c r="C23" s="448"/>
      <c r="D23" s="448">
        <v>28276.06</v>
      </c>
      <c r="E23" s="448">
        <v>28276.06</v>
      </c>
      <c r="F23" s="448">
        <f>C23+D23-E23</f>
        <v>0</v>
      </c>
      <c r="G23" s="448"/>
      <c r="H23" s="448">
        <v>105564.1</v>
      </c>
      <c r="I23" s="448">
        <v>105564.1</v>
      </c>
      <c r="J23" s="447">
        <f>G23+H23-I23</f>
        <v>0</v>
      </c>
    </row>
    <row r="24" spans="1:10" x14ac:dyDescent="0.25">
      <c r="A24" s="450" t="s">
        <v>1794</v>
      </c>
      <c r="B24" s="449" t="s">
        <v>1793</v>
      </c>
      <c r="C24" s="448"/>
      <c r="D24" s="448">
        <v>3357.79</v>
      </c>
      <c r="E24" s="448"/>
      <c r="F24" s="448"/>
      <c r="G24" s="448">
        <v>3357.79</v>
      </c>
      <c r="H24" s="448">
        <v>37082.92</v>
      </c>
      <c r="I24" s="448">
        <v>40440.71</v>
      </c>
      <c r="J24" s="447"/>
    </row>
    <row r="25" spans="1:10" x14ac:dyDescent="0.25">
      <c r="A25" s="446" t="s">
        <v>58</v>
      </c>
      <c r="B25" s="445"/>
      <c r="C25" s="444">
        <f t="shared" ref="C25:J25" si="3">SUM(C20:C24)</f>
        <v>55697.43</v>
      </c>
      <c r="D25" s="444">
        <f t="shared" si="3"/>
        <v>751170.69000000018</v>
      </c>
      <c r="E25" s="444">
        <f t="shared" si="3"/>
        <v>220070.15</v>
      </c>
      <c r="F25" s="444">
        <f t="shared" si="3"/>
        <v>583440.18000000005</v>
      </c>
      <c r="G25" s="444">
        <f t="shared" si="3"/>
        <v>586797.97000000009</v>
      </c>
      <c r="H25" s="444">
        <f t="shared" si="3"/>
        <v>177647.02000000002</v>
      </c>
      <c r="I25" s="444">
        <f t="shared" si="3"/>
        <v>213391.98</v>
      </c>
      <c r="J25" s="443">
        <f t="shared" si="3"/>
        <v>551053.01</v>
      </c>
    </row>
  </sheetData>
  <mergeCells count="6">
    <mergeCell ref="C3:F3"/>
    <mergeCell ref="G3:J3"/>
    <mergeCell ref="A3:A5"/>
    <mergeCell ref="A17:A19"/>
    <mergeCell ref="C17:F17"/>
    <mergeCell ref="G17:J17"/>
  </mergeCells>
  <pageMargins left="0.7" right="0.7" top="0.75" bottom="0.75" header="0.3" footer="0.3"/>
  <pageSetup paperSize="9" scale="92" fitToHeight="0"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K24" sqref="K24"/>
    </sheetView>
  </sheetViews>
  <sheetFormatPr defaultColWidth="9" defaultRowHeight="15" x14ac:dyDescent="0.25"/>
  <cols>
    <col min="1" max="1" width="31.125" style="442" customWidth="1"/>
    <col min="2" max="2" width="14.75" style="442" customWidth="1"/>
    <col min="3" max="3" width="10.875" style="442" customWidth="1"/>
    <col min="4" max="4" width="8.75" style="442" bestFit="1" customWidth="1"/>
    <col min="5" max="5" width="8.125" style="442" bestFit="1" customWidth="1"/>
    <col min="6" max="6" width="8.75" style="442" bestFit="1" customWidth="1"/>
    <col min="7" max="7" width="12" style="442" customWidth="1"/>
    <col min="8" max="8" width="10" style="442" bestFit="1" customWidth="1"/>
    <col min="9" max="9" width="8.75" style="442" bestFit="1" customWidth="1"/>
    <col min="10" max="10" width="10" style="442" bestFit="1" customWidth="1"/>
    <col min="11" max="16384" width="9" style="442"/>
  </cols>
  <sheetData>
    <row r="1" spans="1:10" ht="18.75" x14ac:dyDescent="0.3">
      <c r="A1" s="456" t="s">
        <v>1823</v>
      </c>
    </row>
    <row r="3" spans="1:10" x14ac:dyDescent="0.25">
      <c r="A3" s="744" t="s">
        <v>1808</v>
      </c>
      <c r="B3" s="748" t="s">
        <v>1805</v>
      </c>
      <c r="C3" s="742" t="s">
        <v>1807</v>
      </c>
      <c r="D3" s="742"/>
      <c r="E3" s="742"/>
      <c r="F3" s="742"/>
      <c r="G3" s="742" t="s">
        <v>1806</v>
      </c>
      <c r="H3" s="742"/>
      <c r="I3" s="742"/>
      <c r="J3" s="743"/>
    </row>
    <row r="4" spans="1:10" x14ac:dyDescent="0.25">
      <c r="A4" s="745"/>
      <c r="B4" s="749"/>
      <c r="C4" s="467" t="s">
        <v>1804</v>
      </c>
      <c r="D4" s="467" t="s">
        <v>1802</v>
      </c>
      <c r="E4" s="467" t="s">
        <v>1801</v>
      </c>
      <c r="F4" s="467" t="s">
        <v>1800</v>
      </c>
      <c r="G4" s="467" t="s">
        <v>1803</v>
      </c>
      <c r="H4" s="467" t="s">
        <v>1802</v>
      </c>
      <c r="I4" s="467" t="s">
        <v>1801</v>
      </c>
      <c r="J4" s="466" t="s">
        <v>1800</v>
      </c>
    </row>
    <row r="5" spans="1:10" x14ac:dyDescent="0.25">
      <c r="A5" s="747"/>
      <c r="B5" s="750"/>
      <c r="C5" s="467" t="s">
        <v>1799</v>
      </c>
      <c r="D5" s="467" t="s">
        <v>1799</v>
      </c>
      <c r="E5" s="467" t="s">
        <v>1799</v>
      </c>
      <c r="F5" s="467" t="s">
        <v>1799</v>
      </c>
      <c r="G5" s="467" t="s">
        <v>1799</v>
      </c>
      <c r="H5" s="467" t="s">
        <v>1799</v>
      </c>
      <c r="I5" s="467" t="s">
        <v>1799</v>
      </c>
      <c r="J5" s="466" t="s">
        <v>1799</v>
      </c>
    </row>
    <row r="6" spans="1:10" x14ac:dyDescent="0.25">
      <c r="A6" s="465" t="s">
        <v>1822</v>
      </c>
      <c r="B6" s="464" t="s">
        <v>1810</v>
      </c>
      <c r="C6" s="463">
        <v>46427</v>
      </c>
      <c r="D6" s="463">
        <v>0</v>
      </c>
      <c r="E6" s="463">
        <v>40241.07</v>
      </c>
      <c r="F6" s="463">
        <f>C6+D6-E6</f>
        <v>6185.93</v>
      </c>
      <c r="G6" s="463">
        <v>6185.93</v>
      </c>
      <c r="H6" s="463">
        <v>0</v>
      </c>
      <c r="I6" s="463">
        <v>6185.93</v>
      </c>
      <c r="J6" s="462">
        <f t="shared" ref="J6:J12" si="0">G6+H6-I6</f>
        <v>0</v>
      </c>
    </row>
    <row r="7" spans="1:10" x14ac:dyDescent="0.25">
      <c r="A7" s="465" t="s">
        <v>1821</v>
      </c>
      <c r="B7" s="464" t="s">
        <v>1820</v>
      </c>
      <c r="C7" s="463"/>
      <c r="D7" s="463">
        <v>199798</v>
      </c>
      <c r="E7" s="463">
        <v>0</v>
      </c>
      <c r="F7" s="463">
        <f>C7+D7-E7</f>
        <v>199798</v>
      </c>
      <c r="G7" s="463">
        <v>199798</v>
      </c>
      <c r="H7" s="463">
        <v>0</v>
      </c>
      <c r="I7" s="463">
        <v>168599.06</v>
      </c>
      <c r="J7" s="462">
        <f t="shared" si="0"/>
        <v>31198.940000000002</v>
      </c>
    </row>
    <row r="8" spans="1:10" x14ac:dyDescent="0.25">
      <c r="A8" s="465" t="s">
        <v>1819</v>
      </c>
      <c r="B8" s="464" t="s">
        <v>1810</v>
      </c>
      <c r="C8" s="463"/>
      <c r="D8" s="463">
        <v>99773</v>
      </c>
      <c r="E8" s="463">
        <v>0</v>
      </c>
      <c r="F8" s="463">
        <f>C8+D8-E8</f>
        <v>99773</v>
      </c>
      <c r="G8" s="463">
        <v>99773</v>
      </c>
      <c r="H8" s="463">
        <v>0</v>
      </c>
      <c r="I8" s="463">
        <v>17610.64</v>
      </c>
      <c r="J8" s="462">
        <f t="shared" si="0"/>
        <v>82162.36</v>
      </c>
    </row>
    <row r="9" spans="1:10" x14ac:dyDescent="0.25">
      <c r="A9" s="465" t="s">
        <v>1818</v>
      </c>
      <c r="B9" s="464" t="s">
        <v>1793</v>
      </c>
      <c r="C9" s="463"/>
      <c r="D9" s="463">
        <v>99999</v>
      </c>
      <c r="E9" s="463">
        <v>0</v>
      </c>
      <c r="F9" s="463">
        <f>C9+D9-E9</f>
        <v>99999</v>
      </c>
      <c r="G9" s="463">
        <v>99999</v>
      </c>
      <c r="H9" s="463"/>
      <c r="I9" s="463">
        <v>8789.67</v>
      </c>
      <c r="J9" s="462">
        <f t="shared" si="0"/>
        <v>91209.33</v>
      </c>
    </row>
    <row r="10" spans="1:10" x14ac:dyDescent="0.25">
      <c r="A10" s="465" t="s">
        <v>1817</v>
      </c>
      <c r="B10" s="464" t="s">
        <v>1810</v>
      </c>
      <c r="C10" s="463"/>
      <c r="D10" s="463"/>
      <c r="E10" s="463"/>
      <c r="F10" s="463"/>
      <c r="G10" s="463"/>
      <c r="H10" s="463">
        <v>4200</v>
      </c>
      <c r="I10" s="463">
        <v>4000</v>
      </c>
      <c r="J10" s="462">
        <f t="shared" si="0"/>
        <v>200</v>
      </c>
    </row>
    <row r="11" spans="1:10" x14ac:dyDescent="0.25">
      <c r="A11" s="465" t="s">
        <v>1816</v>
      </c>
      <c r="B11" s="464" t="s">
        <v>1810</v>
      </c>
      <c r="C11" s="463"/>
      <c r="D11" s="463"/>
      <c r="E11" s="463"/>
      <c r="F11" s="463"/>
      <c r="G11" s="463"/>
      <c r="H11" s="463">
        <v>959180</v>
      </c>
      <c r="I11" s="463">
        <v>210755.24</v>
      </c>
      <c r="J11" s="462">
        <f t="shared" si="0"/>
        <v>748424.76</v>
      </c>
    </row>
    <row r="12" spans="1:10" x14ac:dyDescent="0.25">
      <c r="A12" s="465" t="s">
        <v>1815</v>
      </c>
      <c r="B12" s="464" t="s">
        <v>1814</v>
      </c>
      <c r="C12" s="463"/>
      <c r="D12" s="463"/>
      <c r="E12" s="463"/>
      <c r="F12" s="463"/>
      <c r="G12" s="463"/>
      <c r="H12" s="463">
        <v>955503</v>
      </c>
      <c r="I12" s="463">
        <v>28484.5</v>
      </c>
      <c r="J12" s="462">
        <f t="shared" si="0"/>
        <v>927018.5</v>
      </c>
    </row>
    <row r="13" spans="1:10" x14ac:dyDescent="0.25">
      <c r="A13" s="461" t="s">
        <v>58</v>
      </c>
      <c r="B13" s="460"/>
      <c r="C13" s="459">
        <f t="shared" ref="C13:J13" si="1">SUM(C6:C12)</f>
        <v>46427</v>
      </c>
      <c r="D13" s="459">
        <f t="shared" si="1"/>
        <v>399570</v>
      </c>
      <c r="E13" s="459">
        <f t="shared" si="1"/>
        <v>40241.07</v>
      </c>
      <c r="F13" s="459">
        <f t="shared" si="1"/>
        <v>405755.93</v>
      </c>
      <c r="G13" s="459">
        <f t="shared" si="1"/>
        <v>405755.93</v>
      </c>
      <c r="H13" s="459">
        <f t="shared" si="1"/>
        <v>1918883</v>
      </c>
      <c r="I13" s="459">
        <f t="shared" si="1"/>
        <v>444425.04000000004</v>
      </c>
      <c r="J13" s="458">
        <f t="shared" si="1"/>
        <v>1880213.8900000001</v>
      </c>
    </row>
    <row r="21" spans="3:3" x14ac:dyDescent="0.25">
      <c r="C21" s="457"/>
    </row>
  </sheetData>
  <mergeCells count="4">
    <mergeCell ref="G3:J3"/>
    <mergeCell ref="C3:F3"/>
    <mergeCell ref="A3:A5"/>
    <mergeCell ref="B3:B5"/>
  </mergeCells>
  <pageMargins left="0.70866141732283472" right="0.70866141732283472" top="0.74803149606299213" bottom="0.74803149606299213" header="0.31496062992125984" footer="0.31496062992125984"/>
  <pageSetup paperSize="9" scale="80"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5"/>
  <sheetViews>
    <sheetView workbookViewId="0">
      <selection activeCell="D7" sqref="D7"/>
    </sheetView>
  </sheetViews>
  <sheetFormatPr defaultRowHeight="15.75" x14ac:dyDescent="0.25"/>
  <cols>
    <col min="1" max="1" width="11.625" customWidth="1"/>
    <col min="3" max="3" width="14.625" customWidth="1"/>
    <col min="4" max="4" width="41.375" customWidth="1"/>
    <col min="5" max="5" width="18" customWidth="1"/>
    <col min="7" max="7" width="7.125" customWidth="1"/>
  </cols>
  <sheetData>
    <row r="1" spans="1:13" x14ac:dyDescent="0.25">
      <c r="A1" s="787" t="s">
        <v>1791</v>
      </c>
      <c r="B1" s="788"/>
      <c r="C1" s="788"/>
      <c r="D1" s="788"/>
      <c r="E1" s="788"/>
      <c r="F1" s="788"/>
      <c r="G1" s="788"/>
    </row>
    <row r="2" spans="1:13" x14ac:dyDescent="0.25">
      <c r="A2" s="788"/>
      <c r="B2" s="788"/>
      <c r="C2" s="788"/>
      <c r="D2" s="788"/>
      <c r="E2" s="788"/>
      <c r="F2" s="788"/>
      <c r="G2" s="788"/>
    </row>
    <row r="3" spans="1:13" x14ac:dyDescent="0.25">
      <c r="A3" s="788"/>
      <c r="B3" s="788"/>
      <c r="C3" s="788"/>
      <c r="D3" s="788"/>
      <c r="E3" s="788"/>
      <c r="F3" s="788"/>
      <c r="G3" s="788"/>
    </row>
    <row r="4" spans="1:13" x14ac:dyDescent="0.25">
      <c r="A4" s="348"/>
      <c r="B4" s="348"/>
      <c r="C4" s="348"/>
      <c r="D4" s="348"/>
      <c r="E4" s="348"/>
      <c r="F4" s="348"/>
      <c r="G4" s="348"/>
    </row>
    <row r="5" spans="1:13" s="1" customFormat="1" ht="16.5" x14ac:dyDescent="0.3">
      <c r="A5" s="876" t="s">
        <v>1780</v>
      </c>
      <c r="B5" s="877"/>
      <c r="C5" s="877"/>
      <c r="D5" s="877"/>
      <c r="E5" s="877"/>
      <c r="F5" s="878"/>
      <c r="G5" s="430"/>
    </row>
    <row r="6" spans="1:13" x14ac:dyDescent="0.25">
      <c r="A6" s="875" t="s">
        <v>1779</v>
      </c>
      <c r="B6" s="875"/>
      <c r="C6" s="875"/>
      <c r="D6" s="875"/>
      <c r="E6" s="875"/>
      <c r="F6" s="875"/>
      <c r="G6" s="348"/>
    </row>
    <row r="7" spans="1:13" s="429" customFormat="1" ht="51.75" thickBot="1" x14ac:dyDescent="0.25">
      <c r="A7" s="431" t="s">
        <v>1385</v>
      </c>
      <c r="B7" s="431" t="s">
        <v>112</v>
      </c>
      <c r="C7" s="432" t="s">
        <v>1386</v>
      </c>
      <c r="D7" s="432" t="s">
        <v>1785</v>
      </c>
      <c r="E7" s="432" t="s">
        <v>1387</v>
      </c>
      <c r="F7" s="432" t="s">
        <v>1388</v>
      </c>
      <c r="G7" s="428"/>
      <c r="H7" s="428"/>
      <c r="I7" s="428"/>
      <c r="J7" s="428"/>
      <c r="K7" s="428"/>
      <c r="L7" s="428"/>
      <c r="M7" s="428"/>
    </row>
    <row r="8" spans="1:13" ht="22.5" x14ac:dyDescent="0.25">
      <c r="A8" s="382" t="s">
        <v>1540</v>
      </c>
      <c r="B8" s="760" t="s">
        <v>267</v>
      </c>
      <c r="C8" s="763" t="s">
        <v>279</v>
      </c>
      <c r="D8" s="378" t="s">
        <v>1394</v>
      </c>
      <c r="E8" s="766">
        <v>80</v>
      </c>
      <c r="F8" s="766">
        <v>4</v>
      </c>
    </row>
    <row r="9" spans="1:13" ht="22.5" x14ac:dyDescent="0.25">
      <c r="A9" s="387"/>
      <c r="B9" s="761"/>
      <c r="C9" s="764"/>
      <c r="D9" s="350" t="s">
        <v>1395</v>
      </c>
      <c r="E9" s="767"/>
      <c r="F9" s="767"/>
    </row>
    <row r="10" spans="1:13" x14ac:dyDescent="0.25">
      <c r="A10" s="388"/>
      <c r="B10" s="761"/>
      <c r="C10" s="764"/>
      <c r="D10" s="350" t="s">
        <v>1396</v>
      </c>
      <c r="E10" s="767"/>
      <c r="F10" s="767"/>
    </row>
    <row r="11" spans="1:13" ht="22.5" x14ac:dyDescent="0.25">
      <c r="A11" s="387" t="s">
        <v>1540</v>
      </c>
      <c r="B11" s="761"/>
      <c r="C11" s="764"/>
      <c r="D11" s="350" t="s">
        <v>1397</v>
      </c>
      <c r="E11" s="767"/>
      <c r="F11" s="767"/>
    </row>
    <row r="12" spans="1:13" x14ac:dyDescent="0.25">
      <c r="A12" s="387"/>
      <c r="B12" s="761"/>
      <c r="C12" s="764"/>
      <c r="D12" s="350" t="s">
        <v>1398</v>
      </c>
      <c r="E12" s="767"/>
      <c r="F12" s="767"/>
    </row>
    <row r="13" spans="1:13" x14ac:dyDescent="0.25">
      <c r="A13" s="387"/>
      <c r="B13" s="761"/>
      <c r="C13" s="764"/>
      <c r="D13" s="350" t="s">
        <v>1399</v>
      </c>
      <c r="E13" s="767"/>
      <c r="F13" s="767"/>
    </row>
    <row r="14" spans="1:13" x14ac:dyDescent="0.25">
      <c r="A14" s="387"/>
      <c r="B14" s="761"/>
      <c r="C14" s="764"/>
      <c r="D14" s="350" t="s">
        <v>1400</v>
      </c>
      <c r="E14" s="767"/>
      <c r="F14" s="767"/>
    </row>
    <row r="15" spans="1:13" ht="22.5" x14ac:dyDescent="0.25">
      <c r="A15" s="387"/>
      <c r="B15" s="761"/>
      <c r="C15" s="764"/>
      <c r="D15" s="350" t="s">
        <v>1401</v>
      </c>
      <c r="E15" s="767"/>
      <c r="F15" s="767"/>
    </row>
    <row r="16" spans="1:13" ht="16.5" thickBot="1" x14ac:dyDescent="0.3">
      <c r="A16" s="389"/>
      <c r="B16" s="762"/>
      <c r="C16" s="765"/>
      <c r="D16" s="351" t="s">
        <v>1402</v>
      </c>
      <c r="E16" s="768"/>
      <c r="F16" s="768"/>
    </row>
    <row r="17" spans="1:6" ht="15.75" customHeight="1" x14ac:dyDescent="0.25">
      <c r="A17" s="789" t="s">
        <v>1541</v>
      </c>
      <c r="B17" s="760" t="s">
        <v>267</v>
      </c>
      <c r="C17" s="781" t="s">
        <v>1131</v>
      </c>
      <c r="D17" s="352" t="s">
        <v>1403</v>
      </c>
      <c r="E17" s="784">
        <v>80</v>
      </c>
      <c r="F17" s="784">
        <v>3</v>
      </c>
    </row>
    <row r="18" spans="1:6" ht="15.75" customHeight="1" x14ac:dyDescent="0.25">
      <c r="A18" s="790"/>
      <c r="B18" s="761"/>
      <c r="C18" s="782"/>
      <c r="D18" s="352" t="s">
        <v>1404</v>
      </c>
      <c r="E18" s="785"/>
      <c r="F18" s="785"/>
    </row>
    <row r="19" spans="1:6" ht="22.5" x14ac:dyDescent="0.25">
      <c r="A19" s="790"/>
      <c r="B19" s="761"/>
      <c r="C19" s="782"/>
      <c r="D19" s="352" t="s">
        <v>1405</v>
      </c>
      <c r="E19" s="785"/>
      <c r="F19" s="785"/>
    </row>
    <row r="20" spans="1:6" ht="23.25" thickBot="1" x14ac:dyDescent="0.3">
      <c r="A20" s="390"/>
      <c r="B20" s="762"/>
      <c r="C20" s="783"/>
      <c r="D20" s="353" t="s">
        <v>1406</v>
      </c>
      <c r="E20" s="786"/>
      <c r="F20" s="786"/>
    </row>
    <row r="21" spans="1:6" ht="24" thickBot="1" x14ac:dyDescent="0.3">
      <c r="A21" s="385" t="s">
        <v>1542</v>
      </c>
      <c r="B21" s="354" t="s">
        <v>271</v>
      </c>
      <c r="C21" s="355" t="s">
        <v>1407</v>
      </c>
      <c r="D21" s="355" t="s">
        <v>1408</v>
      </c>
      <c r="E21" s="433">
        <v>520</v>
      </c>
      <c r="F21" s="433">
        <v>30</v>
      </c>
    </row>
    <row r="22" spans="1:6" ht="23.25" thickBot="1" x14ac:dyDescent="0.3">
      <c r="A22" s="397" t="s">
        <v>1389</v>
      </c>
      <c r="B22" s="356" t="s">
        <v>273</v>
      </c>
      <c r="C22" s="357" t="s">
        <v>989</v>
      </c>
      <c r="D22" s="357" t="s">
        <v>1409</v>
      </c>
      <c r="E22" s="434">
        <v>40</v>
      </c>
      <c r="F22" s="434">
        <v>5</v>
      </c>
    </row>
    <row r="23" spans="1:6" ht="34.5" thickBot="1" x14ac:dyDescent="0.3">
      <c r="A23" s="383"/>
      <c r="B23" s="356" t="s">
        <v>273</v>
      </c>
      <c r="C23" s="357" t="s">
        <v>1061</v>
      </c>
      <c r="D23" s="357" t="s">
        <v>1410</v>
      </c>
      <c r="E23" s="437" t="s">
        <v>1411</v>
      </c>
      <c r="F23" s="434">
        <v>6</v>
      </c>
    </row>
    <row r="24" spans="1:6" ht="45.75" thickBot="1" x14ac:dyDescent="0.3">
      <c r="A24" s="383"/>
      <c r="B24" s="356" t="s">
        <v>273</v>
      </c>
      <c r="C24" s="357" t="s">
        <v>1412</v>
      </c>
      <c r="D24" s="357" t="s">
        <v>1413</v>
      </c>
      <c r="E24" s="437" t="s">
        <v>1414</v>
      </c>
      <c r="F24" s="434">
        <v>4</v>
      </c>
    </row>
    <row r="25" spans="1:6" ht="23.25" thickBot="1" x14ac:dyDescent="0.3">
      <c r="A25" s="383"/>
      <c r="B25" s="354" t="s">
        <v>271</v>
      </c>
      <c r="C25" s="355" t="s">
        <v>1129</v>
      </c>
      <c r="D25" s="355" t="s">
        <v>1415</v>
      </c>
      <c r="E25" s="433">
        <v>20</v>
      </c>
      <c r="F25" s="433">
        <v>6</v>
      </c>
    </row>
    <row r="26" spans="1:6" ht="23.25" thickBot="1" x14ac:dyDescent="0.3">
      <c r="A26" s="383"/>
      <c r="B26" s="354" t="s">
        <v>271</v>
      </c>
      <c r="C26" s="355" t="s">
        <v>1070</v>
      </c>
      <c r="D26" s="355" t="s">
        <v>1416</v>
      </c>
      <c r="E26" s="433">
        <v>90</v>
      </c>
      <c r="F26" s="433">
        <v>3</v>
      </c>
    </row>
    <row r="27" spans="1:6" ht="22.5" customHeight="1" x14ac:dyDescent="0.25">
      <c r="A27" s="383"/>
      <c r="B27" s="812" t="s">
        <v>1417</v>
      </c>
      <c r="C27" s="815" t="s">
        <v>1418</v>
      </c>
      <c r="D27" s="358" t="s">
        <v>1419</v>
      </c>
      <c r="E27" s="818">
        <v>52</v>
      </c>
      <c r="F27" s="821">
        <v>4</v>
      </c>
    </row>
    <row r="28" spans="1:6" ht="22.5" customHeight="1" x14ac:dyDescent="0.25">
      <c r="A28" s="383"/>
      <c r="B28" s="813"/>
      <c r="C28" s="816"/>
      <c r="D28" s="358" t="s">
        <v>1420</v>
      </c>
      <c r="E28" s="819"/>
      <c r="F28" s="822"/>
    </row>
    <row r="29" spans="1:6" ht="23.25" thickBot="1" x14ac:dyDescent="0.3">
      <c r="A29" s="383"/>
      <c r="B29" s="814"/>
      <c r="C29" s="817"/>
      <c r="D29" s="359" t="s">
        <v>1421</v>
      </c>
      <c r="E29" s="820"/>
      <c r="F29" s="823"/>
    </row>
    <row r="30" spans="1:6" ht="45" x14ac:dyDescent="0.25">
      <c r="A30" s="383" t="s">
        <v>1389</v>
      </c>
      <c r="B30" s="803" t="s">
        <v>273</v>
      </c>
      <c r="C30" s="806" t="s">
        <v>1097</v>
      </c>
      <c r="D30" s="360" t="s">
        <v>1422</v>
      </c>
      <c r="E30" s="797">
        <v>80</v>
      </c>
      <c r="F30" s="797">
        <v>6</v>
      </c>
    </row>
    <row r="31" spans="1:6" x14ac:dyDescent="0.25">
      <c r="A31" s="383"/>
      <c r="B31" s="804"/>
      <c r="C31" s="807"/>
      <c r="D31" s="360" t="s">
        <v>1423</v>
      </c>
      <c r="E31" s="798"/>
      <c r="F31" s="798"/>
    </row>
    <row r="32" spans="1:6" ht="22.5" x14ac:dyDescent="0.25">
      <c r="A32" s="383"/>
      <c r="B32" s="804"/>
      <c r="C32" s="807"/>
      <c r="D32" s="360" t="s">
        <v>1424</v>
      </c>
      <c r="E32" s="798"/>
      <c r="F32" s="798"/>
    </row>
    <row r="33" spans="1:6" ht="33.75" x14ac:dyDescent="0.25">
      <c r="A33" s="383"/>
      <c r="B33" s="804"/>
      <c r="C33" s="807"/>
      <c r="D33" s="360" t="s">
        <v>1425</v>
      </c>
      <c r="E33" s="798"/>
      <c r="F33" s="798"/>
    </row>
    <row r="34" spans="1:6" ht="33.75" x14ac:dyDescent="0.25">
      <c r="A34" s="383"/>
      <c r="B34" s="804"/>
      <c r="C34" s="807"/>
      <c r="D34" s="360" t="s">
        <v>1426</v>
      </c>
      <c r="E34" s="798"/>
      <c r="F34" s="798"/>
    </row>
    <row r="35" spans="1:6" ht="33.75" x14ac:dyDescent="0.25">
      <c r="A35" s="383"/>
      <c r="B35" s="804"/>
      <c r="C35" s="807"/>
      <c r="D35" s="360" t="s">
        <v>1427</v>
      </c>
      <c r="E35" s="798"/>
      <c r="F35" s="798"/>
    </row>
    <row r="36" spans="1:6" x14ac:dyDescent="0.25">
      <c r="A36" s="383"/>
      <c r="B36" s="804"/>
      <c r="C36" s="807"/>
      <c r="D36" s="360" t="s">
        <v>1428</v>
      </c>
      <c r="E36" s="798"/>
      <c r="F36" s="798"/>
    </row>
    <row r="37" spans="1:6" x14ac:dyDescent="0.25">
      <c r="A37" s="383"/>
      <c r="B37" s="804"/>
      <c r="C37" s="807"/>
      <c r="D37" s="360" t="s">
        <v>1429</v>
      </c>
      <c r="E37" s="798"/>
      <c r="F37" s="798"/>
    </row>
    <row r="38" spans="1:6" x14ac:dyDescent="0.25">
      <c r="A38" s="383"/>
      <c r="B38" s="804"/>
      <c r="C38" s="807"/>
      <c r="D38" s="360" t="s">
        <v>1430</v>
      </c>
      <c r="E38" s="798"/>
      <c r="F38" s="798"/>
    </row>
    <row r="39" spans="1:6" x14ac:dyDescent="0.25">
      <c r="A39" s="383"/>
      <c r="B39" s="804"/>
      <c r="C39" s="807"/>
      <c r="D39" s="360" t="s">
        <v>1431</v>
      </c>
      <c r="E39" s="798"/>
      <c r="F39" s="798"/>
    </row>
    <row r="40" spans="1:6" x14ac:dyDescent="0.25">
      <c r="A40" s="383"/>
      <c r="B40" s="804"/>
      <c r="C40" s="807"/>
      <c r="D40" s="360" t="s">
        <v>1432</v>
      </c>
      <c r="E40" s="798"/>
      <c r="F40" s="798"/>
    </row>
    <row r="41" spans="1:6" x14ac:dyDescent="0.25">
      <c r="A41" s="383"/>
      <c r="B41" s="804"/>
      <c r="C41" s="807"/>
      <c r="D41" s="360" t="s">
        <v>1433</v>
      </c>
      <c r="E41" s="798"/>
      <c r="F41" s="798"/>
    </row>
    <row r="42" spans="1:6" x14ac:dyDescent="0.25">
      <c r="A42" s="383"/>
      <c r="B42" s="804"/>
      <c r="C42" s="807"/>
      <c r="D42" s="360" t="s">
        <v>1434</v>
      </c>
      <c r="E42" s="798"/>
      <c r="F42" s="798"/>
    </row>
    <row r="43" spans="1:6" x14ac:dyDescent="0.25">
      <c r="A43" s="383"/>
      <c r="B43" s="804"/>
      <c r="C43" s="807"/>
      <c r="D43" s="360" t="s">
        <v>966</v>
      </c>
      <c r="E43" s="798"/>
      <c r="F43" s="798"/>
    </row>
    <row r="44" spans="1:6" x14ac:dyDescent="0.25">
      <c r="A44" s="383"/>
      <c r="B44" s="804"/>
      <c r="C44" s="807"/>
      <c r="D44" s="360" t="s">
        <v>1435</v>
      </c>
      <c r="E44" s="798"/>
      <c r="F44" s="798"/>
    </row>
    <row r="45" spans="1:6" x14ac:dyDescent="0.25">
      <c r="A45" s="383"/>
      <c r="B45" s="804"/>
      <c r="C45" s="807"/>
      <c r="D45" s="360" t="s">
        <v>1436</v>
      </c>
      <c r="E45" s="798"/>
      <c r="F45" s="798"/>
    </row>
    <row r="46" spans="1:6" x14ac:dyDescent="0.25">
      <c r="A46" s="383"/>
      <c r="B46" s="804"/>
      <c r="C46" s="807"/>
      <c r="D46" s="360" t="s">
        <v>1437</v>
      </c>
      <c r="E46" s="798"/>
      <c r="F46" s="798"/>
    </row>
    <row r="47" spans="1:6" x14ac:dyDescent="0.25">
      <c r="A47" s="383"/>
      <c r="B47" s="804"/>
      <c r="C47" s="807"/>
      <c r="D47" s="360" t="s">
        <v>1438</v>
      </c>
      <c r="E47" s="798"/>
      <c r="F47" s="798"/>
    </row>
    <row r="48" spans="1:6" ht="16.5" thickBot="1" x14ac:dyDescent="0.3">
      <c r="A48" s="383"/>
      <c r="B48" s="805"/>
      <c r="C48" s="808"/>
      <c r="D48" s="357" t="s">
        <v>966</v>
      </c>
      <c r="E48" s="799"/>
      <c r="F48" s="799"/>
    </row>
    <row r="49" spans="1:6" ht="68.25" thickBot="1" x14ac:dyDescent="0.3">
      <c r="A49" s="383"/>
      <c r="B49" s="356" t="s">
        <v>273</v>
      </c>
      <c r="C49" s="357" t="s">
        <v>350</v>
      </c>
      <c r="D49" s="357" t="s">
        <v>1439</v>
      </c>
      <c r="E49" s="434">
        <v>60</v>
      </c>
      <c r="F49" s="434">
        <v>4</v>
      </c>
    </row>
    <row r="50" spans="1:6" ht="23.25" thickBot="1" x14ac:dyDescent="0.3">
      <c r="A50" s="398"/>
      <c r="B50" s="356" t="s">
        <v>273</v>
      </c>
      <c r="C50" s="357" t="s">
        <v>282</v>
      </c>
      <c r="D50" s="357" t="s">
        <v>1440</v>
      </c>
      <c r="E50" s="434">
        <v>50</v>
      </c>
      <c r="F50" s="434">
        <v>3</v>
      </c>
    </row>
    <row r="51" spans="1:6" x14ac:dyDescent="0.25">
      <c r="A51" s="381"/>
      <c r="B51" s="760" t="s">
        <v>267</v>
      </c>
      <c r="C51" s="763" t="s">
        <v>283</v>
      </c>
      <c r="D51" s="350" t="s">
        <v>1441</v>
      </c>
      <c r="E51" s="766">
        <v>80</v>
      </c>
      <c r="F51" s="766">
        <v>4</v>
      </c>
    </row>
    <row r="52" spans="1:6" ht="22.5" x14ac:dyDescent="0.25">
      <c r="A52" s="384" t="s">
        <v>1543</v>
      </c>
      <c r="B52" s="761"/>
      <c r="C52" s="764"/>
      <c r="D52" s="350" t="s">
        <v>1442</v>
      </c>
      <c r="E52" s="767"/>
      <c r="F52" s="767"/>
    </row>
    <row r="53" spans="1:6" ht="22.5" x14ac:dyDescent="0.25">
      <c r="A53" s="391"/>
      <c r="B53" s="761"/>
      <c r="C53" s="764"/>
      <c r="D53" s="350" t="s">
        <v>1443</v>
      </c>
      <c r="E53" s="767"/>
      <c r="F53" s="767"/>
    </row>
    <row r="54" spans="1:6" ht="16.5" thickBot="1" x14ac:dyDescent="0.3">
      <c r="A54" s="392"/>
      <c r="B54" s="762"/>
      <c r="C54" s="765"/>
      <c r="D54" s="351" t="s">
        <v>1444</v>
      </c>
      <c r="E54" s="768"/>
      <c r="F54" s="768"/>
    </row>
    <row r="55" spans="1:6" ht="34.5" thickBot="1" x14ac:dyDescent="0.3">
      <c r="A55" s="751" t="s">
        <v>1544</v>
      </c>
      <c r="B55" s="356" t="s">
        <v>273</v>
      </c>
      <c r="C55" s="357" t="s">
        <v>328</v>
      </c>
      <c r="D55" s="357" t="s">
        <v>1445</v>
      </c>
      <c r="E55" s="434">
        <v>320</v>
      </c>
      <c r="F55" s="434">
        <v>9</v>
      </c>
    </row>
    <row r="56" spans="1:6" ht="68.25" thickBot="1" x14ac:dyDescent="0.3">
      <c r="A56" s="752"/>
      <c r="B56" s="356" t="s">
        <v>273</v>
      </c>
      <c r="C56" s="357" t="s">
        <v>1060</v>
      </c>
      <c r="D56" s="357" t="s">
        <v>1446</v>
      </c>
      <c r="E56" s="434">
        <v>48</v>
      </c>
      <c r="F56" s="434">
        <v>6</v>
      </c>
    </row>
    <row r="57" spans="1:6" ht="45.75" thickBot="1" x14ac:dyDescent="0.3">
      <c r="A57" s="752"/>
      <c r="B57" s="356" t="s">
        <v>273</v>
      </c>
      <c r="C57" s="361" t="s">
        <v>311</v>
      </c>
      <c r="D57" s="357" t="s">
        <v>1447</v>
      </c>
      <c r="E57" s="434">
        <v>72</v>
      </c>
      <c r="F57" s="434">
        <v>4</v>
      </c>
    </row>
    <row r="58" spans="1:6" ht="57" thickBot="1" x14ac:dyDescent="0.3">
      <c r="A58" s="752"/>
      <c r="B58" s="356" t="s">
        <v>273</v>
      </c>
      <c r="C58" s="361" t="s">
        <v>1113</v>
      </c>
      <c r="D58" s="357" t="s">
        <v>1448</v>
      </c>
      <c r="E58" s="434">
        <v>75</v>
      </c>
      <c r="F58" s="434">
        <v>10</v>
      </c>
    </row>
    <row r="59" spans="1:6" ht="34.5" thickBot="1" x14ac:dyDescent="0.3">
      <c r="A59" s="753"/>
      <c r="B59" s="356" t="s">
        <v>273</v>
      </c>
      <c r="C59" s="361" t="s">
        <v>1449</v>
      </c>
      <c r="D59" s="361" t="s">
        <v>1450</v>
      </c>
      <c r="E59" s="435">
        <v>160</v>
      </c>
      <c r="F59" s="435">
        <v>6</v>
      </c>
    </row>
    <row r="60" spans="1:6" ht="57" thickBot="1" x14ac:dyDescent="0.3">
      <c r="A60" s="399" t="s">
        <v>1545</v>
      </c>
      <c r="B60" s="356" t="s">
        <v>273</v>
      </c>
      <c r="C60" s="361" t="s">
        <v>1107</v>
      </c>
      <c r="D60" s="361" t="s">
        <v>1451</v>
      </c>
      <c r="E60" s="435">
        <v>75</v>
      </c>
      <c r="F60" s="435">
        <v>7</v>
      </c>
    </row>
    <row r="61" spans="1:6" x14ac:dyDescent="0.25">
      <c r="A61" s="831" t="s">
        <v>1546</v>
      </c>
      <c r="B61" s="760" t="s">
        <v>267</v>
      </c>
      <c r="C61" s="763" t="s">
        <v>1003</v>
      </c>
      <c r="D61" s="350" t="s">
        <v>1452</v>
      </c>
      <c r="E61" s="766">
        <v>80</v>
      </c>
      <c r="F61" s="766">
        <v>4</v>
      </c>
    </row>
    <row r="62" spans="1:6" x14ac:dyDescent="0.25">
      <c r="A62" s="832"/>
      <c r="B62" s="761"/>
      <c r="C62" s="764"/>
      <c r="D62" s="350" t="s">
        <v>1453</v>
      </c>
      <c r="E62" s="767"/>
      <c r="F62" s="767"/>
    </row>
    <row r="63" spans="1:6" x14ac:dyDescent="0.25">
      <c r="A63" s="832"/>
      <c r="B63" s="761"/>
      <c r="C63" s="764"/>
      <c r="D63" s="350" t="s">
        <v>1454</v>
      </c>
      <c r="E63" s="767"/>
      <c r="F63" s="767"/>
    </row>
    <row r="64" spans="1:6" x14ac:dyDescent="0.25">
      <c r="A64" s="832"/>
      <c r="B64" s="761"/>
      <c r="C64" s="764"/>
      <c r="D64" s="350" t="s">
        <v>1455</v>
      </c>
      <c r="E64" s="767"/>
      <c r="F64" s="767"/>
    </row>
    <row r="65" spans="1:6" x14ac:dyDescent="0.25">
      <c r="A65" s="832"/>
      <c r="B65" s="761"/>
      <c r="C65" s="764"/>
      <c r="D65" s="350" t="s">
        <v>1456</v>
      </c>
      <c r="E65" s="767"/>
      <c r="F65" s="767"/>
    </row>
    <row r="66" spans="1:6" ht="16.5" thickBot="1" x14ac:dyDescent="0.3">
      <c r="A66" s="377"/>
      <c r="B66" s="762"/>
      <c r="C66" s="765"/>
      <c r="D66" s="351" t="s">
        <v>1457</v>
      </c>
      <c r="E66" s="768"/>
      <c r="F66" s="768"/>
    </row>
    <row r="67" spans="1:6" ht="15.75" customHeight="1" x14ac:dyDescent="0.25">
      <c r="A67" s="833" t="s">
        <v>1547</v>
      </c>
      <c r="B67" s="760" t="s">
        <v>267</v>
      </c>
      <c r="C67" s="763" t="s">
        <v>1458</v>
      </c>
      <c r="D67" s="350" t="s">
        <v>1459</v>
      </c>
      <c r="E67" s="766">
        <v>80</v>
      </c>
      <c r="F67" s="766">
        <v>4</v>
      </c>
    </row>
    <row r="68" spans="1:6" ht="22.5" customHeight="1" x14ac:dyDescent="0.25">
      <c r="A68" s="832"/>
      <c r="B68" s="761"/>
      <c r="C68" s="764"/>
      <c r="D68" s="350" t="s">
        <v>1460</v>
      </c>
      <c r="E68" s="767"/>
      <c r="F68" s="767"/>
    </row>
    <row r="69" spans="1:6" x14ac:dyDescent="0.25">
      <c r="A69" s="832"/>
      <c r="B69" s="761"/>
      <c r="C69" s="764"/>
      <c r="D69" s="350" t="s">
        <v>1461</v>
      </c>
      <c r="E69" s="767"/>
      <c r="F69" s="767"/>
    </row>
    <row r="70" spans="1:6" x14ac:dyDescent="0.25">
      <c r="A70" s="832"/>
      <c r="B70" s="761"/>
      <c r="C70" s="764"/>
      <c r="D70" s="350" t="s">
        <v>1462</v>
      </c>
      <c r="E70" s="767"/>
      <c r="F70" s="767"/>
    </row>
    <row r="71" spans="1:6" x14ac:dyDescent="0.25">
      <c r="A71" s="832"/>
      <c r="B71" s="761"/>
      <c r="C71" s="764"/>
      <c r="D71" s="350" t="s">
        <v>1463</v>
      </c>
      <c r="E71" s="767"/>
      <c r="F71" s="767"/>
    </row>
    <row r="72" spans="1:6" x14ac:dyDescent="0.25">
      <c r="A72" s="832"/>
      <c r="B72" s="761"/>
      <c r="C72" s="764"/>
      <c r="D72" s="350" t="s">
        <v>1464</v>
      </c>
      <c r="E72" s="767"/>
      <c r="F72" s="767"/>
    </row>
    <row r="73" spans="1:6" ht="16.5" thickBot="1" x14ac:dyDescent="0.3">
      <c r="A73" s="834"/>
      <c r="B73" s="762"/>
      <c r="C73" s="765"/>
      <c r="D73" s="351" t="s">
        <v>1465</v>
      </c>
      <c r="E73" s="768"/>
      <c r="F73" s="768"/>
    </row>
    <row r="74" spans="1:6" ht="34.5" thickBot="1" x14ac:dyDescent="0.3">
      <c r="A74" s="751" t="s">
        <v>1548</v>
      </c>
      <c r="B74" s="356" t="s">
        <v>273</v>
      </c>
      <c r="C74" s="357" t="s">
        <v>983</v>
      </c>
      <c r="D74" s="357" t="s">
        <v>1466</v>
      </c>
      <c r="E74" s="434">
        <v>120</v>
      </c>
      <c r="F74" s="434">
        <v>6</v>
      </c>
    </row>
    <row r="75" spans="1:6" ht="57" thickBot="1" x14ac:dyDescent="0.3">
      <c r="A75" s="835"/>
      <c r="B75" s="356" t="s">
        <v>273</v>
      </c>
      <c r="C75" s="357" t="s">
        <v>1051</v>
      </c>
      <c r="D75" s="357" t="s">
        <v>1467</v>
      </c>
      <c r="E75" s="434">
        <v>160</v>
      </c>
      <c r="F75" s="434">
        <v>6</v>
      </c>
    </row>
    <row r="76" spans="1:6" ht="57" thickBot="1" x14ac:dyDescent="0.3">
      <c r="A76" s="830" t="s">
        <v>1556</v>
      </c>
      <c r="B76" s="356" t="s">
        <v>273</v>
      </c>
      <c r="C76" s="357" t="s">
        <v>1468</v>
      </c>
      <c r="D76" s="357" t="s">
        <v>1467</v>
      </c>
      <c r="E76" s="434">
        <v>160</v>
      </c>
      <c r="F76" s="434">
        <v>6</v>
      </c>
    </row>
    <row r="77" spans="1:6" ht="23.25" thickBot="1" x14ac:dyDescent="0.3">
      <c r="A77" s="843"/>
      <c r="B77" s="362" t="s">
        <v>269</v>
      </c>
      <c r="C77" s="363" t="s">
        <v>294</v>
      </c>
      <c r="D77" s="363" t="s">
        <v>1469</v>
      </c>
      <c r="E77" s="436">
        <v>2340</v>
      </c>
      <c r="F77" s="436">
        <v>78</v>
      </c>
    </row>
    <row r="78" spans="1:6" ht="45.75" thickBot="1" x14ac:dyDescent="0.3">
      <c r="A78" s="393" t="s">
        <v>1549</v>
      </c>
      <c r="B78" s="356" t="s">
        <v>273</v>
      </c>
      <c r="C78" s="357" t="s">
        <v>979</v>
      </c>
      <c r="D78" s="357" t="s">
        <v>1470</v>
      </c>
      <c r="E78" s="434">
        <v>80</v>
      </c>
      <c r="F78" s="434">
        <v>6</v>
      </c>
    </row>
    <row r="79" spans="1:6" ht="45.75" thickBot="1" x14ac:dyDescent="0.3">
      <c r="A79" s="393" t="s">
        <v>1550</v>
      </c>
      <c r="B79" s="356" t="s">
        <v>273</v>
      </c>
      <c r="C79" s="361" t="s">
        <v>1111</v>
      </c>
      <c r="D79" s="361" t="s">
        <v>1470</v>
      </c>
      <c r="E79" s="435">
        <v>80</v>
      </c>
      <c r="F79" s="435">
        <v>6</v>
      </c>
    </row>
    <row r="80" spans="1:6" ht="22.5" x14ac:dyDescent="0.25">
      <c r="A80" s="831" t="s">
        <v>1551</v>
      </c>
      <c r="B80" s="769" t="s">
        <v>269</v>
      </c>
      <c r="C80" s="772" t="s">
        <v>295</v>
      </c>
      <c r="D80" s="364" t="s">
        <v>1471</v>
      </c>
      <c r="E80" s="775">
        <v>52</v>
      </c>
      <c r="F80" s="775">
        <v>4</v>
      </c>
    </row>
    <row r="81" spans="1:6" ht="22.5" x14ac:dyDescent="0.25">
      <c r="A81" s="844"/>
      <c r="B81" s="770"/>
      <c r="C81" s="773"/>
      <c r="D81" s="364" t="s">
        <v>1472</v>
      </c>
      <c r="E81" s="776"/>
      <c r="F81" s="776"/>
    </row>
    <row r="82" spans="1:6" ht="22.5" x14ac:dyDescent="0.25">
      <c r="A82" s="844"/>
      <c r="B82" s="770"/>
      <c r="C82" s="773"/>
      <c r="D82" s="364" t="s">
        <v>1473</v>
      </c>
      <c r="E82" s="776"/>
      <c r="F82" s="776"/>
    </row>
    <row r="83" spans="1:6" ht="33.75" x14ac:dyDescent="0.25">
      <c r="A83" s="844"/>
      <c r="B83" s="770"/>
      <c r="C83" s="773"/>
      <c r="D83" s="364" t="s">
        <v>1474</v>
      </c>
      <c r="E83" s="776"/>
      <c r="F83" s="776"/>
    </row>
    <row r="84" spans="1:6" ht="23.25" thickBot="1" x14ac:dyDescent="0.3">
      <c r="A84" s="845"/>
      <c r="B84" s="771"/>
      <c r="C84" s="774"/>
      <c r="D84" s="363" t="s">
        <v>1475</v>
      </c>
      <c r="E84" s="777"/>
      <c r="F84" s="777"/>
    </row>
    <row r="85" spans="1:6" x14ac:dyDescent="0.25">
      <c r="A85" s="836" t="s">
        <v>1552</v>
      </c>
      <c r="B85" s="769" t="s">
        <v>269</v>
      </c>
      <c r="C85" s="772" t="s">
        <v>289</v>
      </c>
      <c r="D85" s="364" t="s">
        <v>1476</v>
      </c>
      <c r="E85" s="775">
        <v>520</v>
      </c>
      <c r="F85" s="775">
        <v>20</v>
      </c>
    </row>
    <row r="86" spans="1:6" x14ac:dyDescent="0.25">
      <c r="A86" s="846"/>
      <c r="B86" s="770"/>
      <c r="C86" s="773"/>
      <c r="D86" s="364" t="s">
        <v>1477</v>
      </c>
      <c r="E86" s="776"/>
      <c r="F86" s="776"/>
    </row>
    <row r="87" spans="1:6" x14ac:dyDescent="0.25">
      <c r="A87" s="846"/>
      <c r="B87" s="770"/>
      <c r="C87" s="773"/>
      <c r="D87" s="364" t="s">
        <v>1478</v>
      </c>
      <c r="E87" s="776"/>
      <c r="F87" s="776"/>
    </row>
    <row r="88" spans="1:6" x14ac:dyDescent="0.25">
      <c r="A88" s="846"/>
      <c r="B88" s="770"/>
      <c r="C88" s="773"/>
      <c r="D88" s="364" t="s">
        <v>1479</v>
      </c>
      <c r="E88" s="776"/>
      <c r="F88" s="776"/>
    </row>
    <row r="89" spans="1:6" x14ac:dyDescent="0.25">
      <c r="A89" s="846"/>
      <c r="B89" s="770"/>
      <c r="C89" s="773"/>
      <c r="D89" s="364" t="s">
        <v>1480</v>
      </c>
      <c r="E89" s="776"/>
      <c r="F89" s="776"/>
    </row>
    <row r="90" spans="1:6" x14ac:dyDescent="0.25">
      <c r="A90" s="846"/>
      <c r="B90" s="770"/>
      <c r="C90" s="773"/>
      <c r="D90" s="364" t="s">
        <v>1481</v>
      </c>
      <c r="E90" s="776"/>
      <c r="F90" s="776"/>
    </row>
    <row r="91" spans="1:6" ht="16.5" thickBot="1" x14ac:dyDescent="0.3">
      <c r="A91" s="846"/>
      <c r="B91" s="771"/>
      <c r="C91" s="774"/>
      <c r="D91" s="363" t="s">
        <v>1482</v>
      </c>
      <c r="E91" s="777"/>
      <c r="F91" s="777"/>
    </row>
    <row r="92" spans="1:6" ht="23.25" thickBot="1" x14ac:dyDescent="0.3">
      <c r="A92" s="847"/>
      <c r="B92" s="362" t="s">
        <v>269</v>
      </c>
      <c r="C92" s="363" t="s">
        <v>1074</v>
      </c>
      <c r="D92" s="363" t="s">
        <v>1483</v>
      </c>
      <c r="E92" s="436">
        <v>300</v>
      </c>
      <c r="F92" s="436">
        <v>5</v>
      </c>
    </row>
    <row r="93" spans="1:6" ht="57" thickBot="1" x14ac:dyDescent="0.3">
      <c r="A93" s="830" t="s">
        <v>1554</v>
      </c>
      <c r="B93" s="354" t="s">
        <v>271</v>
      </c>
      <c r="C93" s="355" t="s">
        <v>1128</v>
      </c>
      <c r="D93" s="355" t="s">
        <v>1484</v>
      </c>
      <c r="E93" s="433">
        <v>60</v>
      </c>
      <c r="F93" s="433">
        <v>10</v>
      </c>
    </row>
    <row r="94" spans="1:6" ht="22.5" customHeight="1" x14ac:dyDescent="0.25">
      <c r="A94" s="752"/>
      <c r="B94" s="800" t="s">
        <v>275</v>
      </c>
      <c r="C94" s="794" t="s">
        <v>1485</v>
      </c>
      <c r="D94" s="365" t="s">
        <v>1486</v>
      </c>
      <c r="E94" s="778">
        <v>140</v>
      </c>
      <c r="F94" s="778">
        <v>12</v>
      </c>
    </row>
    <row r="95" spans="1:6" ht="22.5" customHeight="1" x14ac:dyDescent="0.25">
      <c r="A95" s="752"/>
      <c r="B95" s="801"/>
      <c r="C95" s="795"/>
      <c r="D95" s="365" t="s">
        <v>1487</v>
      </c>
      <c r="E95" s="779"/>
      <c r="F95" s="779"/>
    </row>
    <row r="96" spans="1:6" ht="22.5" x14ac:dyDescent="0.25">
      <c r="A96" s="752"/>
      <c r="B96" s="801"/>
      <c r="C96" s="795"/>
      <c r="D96" s="365" t="s">
        <v>1488</v>
      </c>
      <c r="E96" s="779"/>
      <c r="F96" s="779"/>
    </row>
    <row r="97" spans="1:6" ht="22.5" x14ac:dyDescent="0.25">
      <c r="A97" s="752"/>
      <c r="B97" s="801"/>
      <c r="C97" s="795"/>
      <c r="D97" s="365" t="s">
        <v>1489</v>
      </c>
      <c r="E97" s="779"/>
      <c r="F97" s="779"/>
    </row>
    <row r="98" spans="1:6" ht="22.5" x14ac:dyDescent="0.25">
      <c r="A98" s="752"/>
      <c r="B98" s="801"/>
      <c r="C98" s="795"/>
      <c r="D98" s="365" t="s">
        <v>1490</v>
      </c>
      <c r="E98" s="779"/>
      <c r="F98" s="779"/>
    </row>
    <row r="99" spans="1:6" ht="34.5" thickBot="1" x14ac:dyDescent="0.3">
      <c r="A99" s="752"/>
      <c r="B99" s="802"/>
      <c r="C99" s="796"/>
      <c r="D99" s="366" t="s">
        <v>1491</v>
      </c>
      <c r="E99" s="780"/>
      <c r="F99" s="780"/>
    </row>
    <row r="100" spans="1:6" ht="15.75" customHeight="1" x14ac:dyDescent="0.25">
      <c r="A100" s="752"/>
      <c r="B100" s="367" t="s">
        <v>267</v>
      </c>
      <c r="C100" s="754" t="s">
        <v>1492</v>
      </c>
      <c r="D100" s="369" t="s">
        <v>1493</v>
      </c>
      <c r="E100" s="757">
        <v>120</v>
      </c>
      <c r="F100" s="757">
        <v>6</v>
      </c>
    </row>
    <row r="101" spans="1:6" ht="22.5" x14ac:dyDescent="0.25">
      <c r="A101" s="752"/>
      <c r="B101" s="367" t="s">
        <v>273</v>
      </c>
      <c r="C101" s="755"/>
      <c r="D101" s="370" t="s">
        <v>1494</v>
      </c>
      <c r="E101" s="758"/>
      <c r="F101" s="758"/>
    </row>
    <row r="102" spans="1:6" ht="23.25" thickBot="1" x14ac:dyDescent="0.3">
      <c r="A102" s="752"/>
      <c r="B102" s="368"/>
      <c r="C102" s="756"/>
      <c r="D102" s="371" t="s">
        <v>1495</v>
      </c>
      <c r="E102" s="759"/>
      <c r="F102" s="759"/>
    </row>
    <row r="103" spans="1:6" ht="33.75" customHeight="1" x14ac:dyDescent="0.25">
      <c r="A103" s="752"/>
      <c r="B103" s="800" t="s">
        <v>275</v>
      </c>
      <c r="C103" s="809" t="s">
        <v>1496</v>
      </c>
      <c r="D103" s="373" t="s">
        <v>1497</v>
      </c>
      <c r="E103" s="791">
        <v>220</v>
      </c>
      <c r="F103" s="791">
        <v>15</v>
      </c>
    </row>
    <row r="104" spans="1:6" x14ac:dyDescent="0.25">
      <c r="A104" s="752"/>
      <c r="B104" s="801"/>
      <c r="C104" s="810"/>
      <c r="D104" s="373" t="s">
        <v>1493</v>
      </c>
      <c r="E104" s="792"/>
      <c r="F104" s="792"/>
    </row>
    <row r="105" spans="1:6" ht="22.5" x14ac:dyDescent="0.25">
      <c r="A105" s="752"/>
      <c r="B105" s="801"/>
      <c r="C105" s="810"/>
      <c r="D105" s="373" t="s">
        <v>1498</v>
      </c>
      <c r="E105" s="792"/>
      <c r="F105" s="792"/>
    </row>
    <row r="106" spans="1:6" ht="22.5" x14ac:dyDescent="0.25">
      <c r="A106" s="752"/>
      <c r="B106" s="801"/>
      <c r="C106" s="810"/>
      <c r="D106" s="373" t="s">
        <v>1553</v>
      </c>
      <c r="E106" s="792"/>
      <c r="F106" s="792"/>
    </row>
    <row r="107" spans="1:6" x14ac:dyDescent="0.25">
      <c r="A107" s="752"/>
      <c r="B107" s="801"/>
      <c r="C107" s="810"/>
      <c r="D107" s="373" t="s">
        <v>1499</v>
      </c>
      <c r="E107" s="792"/>
      <c r="F107" s="792"/>
    </row>
    <row r="108" spans="1:6" x14ac:dyDescent="0.25">
      <c r="A108" s="752"/>
      <c r="B108" s="801"/>
      <c r="C108" s="810"/>
      <c r="D108" s="373" t="s">
        <v>1500</v>
      </c>
      <c r="E108" s="792"/>
      <c r="F108" s="792"/>
    </row>
    <row r="109" spans="1:6" ht="16.5" thickBot="1" x14ac:dyDescent="0.3">
      <c r="A109" s="752"/>
      <c r="B109" s="802"/>
      <c r="C109" s="811"/>
      <c r="D109" s="375" t="s">
        <v>1501</v>
      </c>
      <c r="E109" s="793"/>
      <c r="F109" s="793"/>
    </row>
    <row r="110" spans="1:6" ht="22.5" x14ac:dyDescent="0.25">
      <c r="A110" s="752"/>
      <c r="B110" s="800" t="s">
        <v>275</v>
      </c>
      <c r="C110" s="809" t="s">
        <v>1502</v>
      </c>
      <c r="D110" s="373" t="s">
        <v>1503</v>
      </c>
      <c r="E110" s="791">
        <v>120</v>
      </c>
      <c r="F110" s="791">
        <v>18</v>
      </c>
    </row>
    <row r="111" spans="1:6" x14ac:dyDescent="0.25">
      <c r="A111" s="752"/>
      <c r="B111" s="801"/>
      <c r="C111" s="810"/>
      <c r="D111" s="373" t="s">
        <v>1504</v>
      </c>
      <c r="E111" s="792"/>
      <c r="F111" s="792"/>
    </row>
    <row r="112" spans="1:6" x14ac:dyDescent="0.25">
      <c r="A112" s="752"/>
      <c r="B112" s="801"/>
      <c r="C112" s="810"/>
      <c r="D112" s="372" t="s">
        <v>1505</v>
      </c>
      <c r="E112" s="792"/>
      <c r="F112" s="792"/>
    </row>
    <row r="113" spans="1:6" ht="33.75" x14ac:dyDescent="0.25">
      <c r="A113" s="752"/>
      <c r="B113" s="801"/>
      <c r="C113" s="810"/>
      <c r="D113" s="376" t="s">
        <v>1506</v>
      </c>
      <c r="E113" s="792"/>
      <c r="F113" s="792"/>
    </row>
    <row r="114" spans="1:6" x14ac:dyDescent="0.25">
      <c r="A114" s="752"/>
      <c r="B114" s="801"/>
      <c r="C114" s="810"/>
      <c r="D114" s="373" t="s">
        <v>1507</v>
      </c>
      <c r="E114" s="792"/>
      <c r="F114" s="792"/>
    </row>
    <row r="115" spans="1:6" x14ac:dyDescent="0.25">
      <c r="A115" s="752"/>
      <c r="B115" s="801"/>
      <c r="C115" s="810"/>
      <c r="D115" s="373" t="s">
        <v>1508</v>
      </c>
      <c r="E115" s="792"/>
      <c r="F115" s="792"/>
    </row>
    <row r="116" spans="1:6" x14ac:dyDescent="0.25">
      <c r="A116" s="752"/>
      <c r="B116" s="801"/>
      <c r="C116" s="810"/>
      <c r="D116" s="373" t="s">
        <v>1509</v>
      </c>
      <c r="E116" s="792"/>
      <c r="F116" s="792"/>
    </row>
    <row r="117" spans="1:6" x14ac:dyDescent="0.25">
      <c r="A117" s="752"/>
      <c r="B117" s="801"/>
      <c r="C117" s="810"/>
      <c r="D117" s="373" t="s">
        <v>1510</v>
      </c>
      <c r="E117" s="792"/>
      <c r="F117" s="792"/>
    </row>
    <row r="118" spans="1:6" x14ac:dyDescent="0.25">
      <c r="A118" s="752"/>
      <c r="B118" s="801"/>
      <c r="C118" s="810"/>
      <c r="D118" s="373" t="s">
        <v>1511</v>
      </c>
      <c r="E118" s="792"/>
      <c r="F118" s="792"/>
    </row>
    <row r="119" spans="1:6" x14ac:dyDescent="0.25">
      <c r="A119" s="752"/>
      <c r="B119" s="801"/>
      <c r="C119" s="810"/>
      <c r="D119" s="373" t="s">
        <v>1512</v>
      </c>
      <c r="E119" s="792"/>
      <c r="F119" s="792"/>
    </row>
    <row r="120" spans="1:6" ht="16.5" thickBot="1" x14ac:dyDescent="0.3">
      <c r="A120" s="394"/>
      <c r="B120" s="802"/>
      <c r="C120" s="811"/>
      <c r="D120" s="375" t="s">
        <v>1513</v>
      </c>
      <c r="E120" s="793"/>
      <c r="F120" s="793"/>
    </row>
    <row r="121" spans="1:6" ht="33.75" x14ac:dyDescent="0.25">
      <c r="A121" s="831" t="s">
        <v>1555</v>
      </c>
      <c r="B121" s="800" t="s">
        <v>275</v>
      </c>
      <c r="C121" s="794" t="s">
        <v>1022</v>
      </c>
      <c r="D121" s="365" t="s">
        <v>1514</v>
      </c>
      <c r="E121" s="778">
        <v>60</v>
      </c>
      <c r="F121" s="778">
        <v>6</v>
      </c>
    </row>
    <row r="122" spans="1:6" ht="67.5" x14ac:dyDescent="0.25">
      <c r="A122" s="839"/>
      <c r="B122" s="801"/>
      <c r="C122" s="795"/>
      <c r="D122" s="365" t="s">
        <v>1515</v>
      </c>
      <c r="E122" s="779"/>
      <c r="F122" s="779"/>
    </row>
    <row r="123" spans="1:6" ht="22.5" x14ac:dyDescent="0.25">
      <c r="A123" s="839"/>
      <c r="B123" s="801"/>
      <c r="C123" s="795"/>
      <c r="D123" s="365" t="s">
        <v>1516</v>
      </c>
      <c r="E123" s="779"/>
      <c r="F123" s="779"/>
    </row>
    <row r="124" spans="1:6" x14ac:dyDescent="0.25">
      <c r="A124" s="839"/>
      <c r="B124" s="801"/>
      <c r="C124" s="795"/>
      <c r="D124" s="365" t="s">
        <v>1517</v>
      </c>
      <c r="E124" s="779"/>
      <c r="F124" s="779"/>
    </row>
    <row r="125" spans="1:6" ht="22.5" x14ac:dyDescent="0.25">
      <c r="A125" s="839"/>
      <c r="B125" s="801"/>
      <c r="C125" s="795"/>
      <c r="D125" s="365" t="s">
        <v>1518</v>
      </c>
      <c r="E125" s="779"/>
      <c r="F125" s="779"/>
    </row>
    <row r="126" spans="1:6" ht="34.5" thickBot="1" x14ac:dyDescent="0.3">
      <c r="A126" s="395"/>
      <c r="B126" s="802"/>
      <c r="C126" s="796"/>
      <c r="D126" s="366" t="s">
        <v>1519</v>
      </c>
      <c r="E126" s="780"/>
      <c r="F126" s="780"/>
    </row>
    <row r="127" spans="1:6" ht="34.5" thickBot="1" x14ac:dyDescent="0.3">
      <c r="A127" s="396" t="s">
        <v>1391</v>
      </c>
      <c r="B127" s="356" t="s">
        <v>273</v>
      </c>
      <c r="C127" s="357" t="s">
        <v>319</v>
      </c>
      <c r="D127" s="357" t="s">
        <v>1520</v>
      </c>
      <c r="E127" s="434">
        <v>75</v>
      </c>
      <c r="F127" s="434">
        <v>3</v>
      </c>
    </row>
    <row r="128" spans="1:6" ht="34.5" thickBot="1" x14ac:dyDescent="0.3">
      <c r="A128" s="395"/>
      <c r="B128" s="356" t="s">
        <v>273</v>
      </c>
      <c r="C128" s="357" t="s">
        <v>1058</v>
      </c>
      <c r="D128" s="357" t="s">
        <v>1521</v>
      </c>
      <c r="E128" s="434">
        <v>160</v>
      </c>
      <c r="F128" s="434">
        <v>6</v>
      </c>
    </row>
    <row r="129" spans="1:6" ht="22.5" x14ac:dyDescent="0.25">
      <c r="A129" s="836" t="s">
        <v>1392</v>
      </c>
      <c r="B129" s="760" t="s">
        <v>267</v>
      </c>
      <c r="C129" s="763" t="s">
        <v>1085</v>
      </c>
      <c r="D129" s="350" t="s">
        <v>1522</v>
      </c>
      <c r="E129" s="766">
        <v>80</v>
      </c>
      <c r="F129" s="766">
        <v>5</v>
      </c>
    </row>
    <row r="130" spans="1:6" x14ac:dyDescent="0.25">
      <c r="A130" s="837"/>
      <c r="B130" s="761"/>
      <c r="C130" s="764"/>
      <c r="D130" s="350" t="s">
        <v>1523</v>
      </c>
      <c r="E130" s="767"/>
      <c r="F130" s="767"/>
    </row>
    <row r="131" spans="1:6" x14ac:dyDescent="0.25">
      <c r="A131" s="837"/>
      <c r="B131" s="761"/>
      <c r="C131" s="764"/>
      <c r="D131" s="350" t="s">
        <v>1524</v>
      </c>
      <c r="E131" s="767"/>
      <c r="F131" s="767"/>
    </row>
    <row r="132" spans="1:6" x14ac:dyDescent="0.25">
      <c r="A132" s="837"/>
      <c r="B132" s="761"/>
      <c r="C132" s="764"/>
      <c r="D132" s="350" t="s">
        <v>1525</v>
      </c>
      <c r="E132" s="767"/>
      <c r="F132" s="767"/>
    </row>
    <row r="133" spans="1:6" ht="22.5" x14ac:dyDescent="0.25">
      <c r="A133" s="837"/>
      <c r="B133" s="761"/>
      <c r="C133" s="764"/>
      <c r="D133" s="350" t="s">
        <v>1526</v>
      </c>
      <c r="E133" s="767"/>
      <c r="F133" s="767"/>
    </row>
    <row r="134" spans="1:6" x14ac:dyDescent="0.25">
      <c r="A134" s="837"/>
      <c r="B134" s="761"/>
      <c r="C134" s="764"/>
      <c r="D134" s="350" t="s">
        <v>1527</v>
      </c>
      <c r="E134" s="767"/>
      <c r="F134" s="767"/>
    </row>
    <row r="135" spans="1:6" ht="16.5" thickBot="1" x14ac:dyDescent="0.3">
      <c r="A135" s="838"/>
      <c r="B135" s="762"/>
      <c r="C135" s="765"/>
      <c r="D135" s="351" t="s">
        <v>1528</v>
      </c>
      <c r="E135" s="768"/>
      <c r="F135" s="768"/>
    </row>
    <row r="136" spans="1:6" ht="15.75" customHeight="1" x14ac:dyDescent="0.25">
      <c r="A136" s="836" t="s">
        <v>1393</v>
      </c>
      <c r="B136" s="769" t="s">
        <v>269</v>
      </c>
      <c r="C136" s="772" t="s">
        <v>1529</v>
      </c>
      <c r="D136" s="364" t="s">
        <v>1530</v>
      </c>
      <c r="E136" s="775">
        <v>1860</v>
      </c>
      <c r="F136" s="775" t="s">
        <v>1539</v>
      </c>
    </row>
    <row r="137" spans="1:6" ht="15.75" customHeight="1" x14ac:dyDescent="0.25">
      <c r="A137" s="837"/>
      <c r="B137" s="770"/>
      <c r="C137" s="773"/>
      <c r="D137" s="364" t="s">
        <v>1531</v>
      </c>
      <c r="E137" s="776"/>
      <c r="F137" s="776"/>
    </row>
    <row r="138" spans="1:6" x14ac:dyDescent="0.25">
      <c r="A138" s="837"/>
      <c r="B138" s="770"/>
      <c r="C138" s="773"/>
      <c r="D138" s="364" t="s">
        <v>1532</v>
      </c>
      <c r="E138" s="776"/>
      <c r="F138" s="776"/>
    </row>
    <row r="139" spans="1:6" x14ac:dyDescent="0.25">
      <c r="A139" s="837"/>
      <c r="B139" s="770"/>
      <c r="C139" s="773"/>
      <c r="D139" s="364" t="s">
        <v>1533</v>
      </c>
      <c r="E139" s="776"/>
      <c r="F139" s="776"/>
    </row>
    <row r="140" spans="1:6" x14ac:dyDescent="0.25">
      <c r="A140" s="837"/>
      <c r="B140" s="770"/>
      <c r="C140" s="773"/>
      <c r="D140" s="364" t="s">
        <v>1534</v>
      </c>
      <c r="E140" s="776"/>
      <c r="F140" s="776"/>
    </row>
    <row r="141" spans="1:6" x14ac:dyDescent="0.25">
      <c r="A141" s="837"/>
      <c r="B141" s="770"/>
      <c r="C141" s="773"/>
      <c r="D141" s="364" t="s">
        <v>1535</v>
      </c>
      <c r="E141" s="776"/>
      <c r="F141" s="776"/>
    </row>
    <row r="142" spans="1:6" x14ac:dyDescent="0.25">
      <c r="A142" s="837"/>
      <c r="B142" s="770"/>
      <c r="C142" s="773"/>
      <c r="D142" s="364" t="s">
        <v>1536</v>
      </c>
      <c r="E142" s="776"/>
      <c r="F142" s="776"/>
    </row>
    <row r="143" spans="1:6" x14ac:dyDescent="0.25">
      <c r="A143" s="837"/>
      <c r="B143" s="770"/>
      <c r="C143" s="773"/>
      <c r="D143" s="364" t="s">
        <v>1537</v>
      </c>
      <c r="E143" s="776"/>
      <c r="F143" s="776"/>
    </row>
    <row r="144" spans="1:6" ht="16.5" thickBot="1" x14ac:dyDescent="0.3">
      <c r="A144" s="838"/>
      <c r="B144" s="771"/>
      <c r="C144" s="774"/>
      <c r="D144" s="363" t="s">
        <v>1538</v>
      </c>
      <c r="E144" s="777"/>
      <c r="F144" s="776"/>
    </row>
    <row r="145" spans="1:6" ht="16.5" thickBot="1" x14ac:dyDescent="0.3">
      <c r="A145" s="840" t="s">
        <v>1778</v>
      </c>
      <c r="B145" s="841"/>
      <c r="C145" s="841"/>
      <c r="D145" s="841"/>
      <c r="E145" s="841"/>
      <c r="F145" s="842"/>
    </row>
    <row r="146" spans="1:6" ht="45.75" thickBot="1" x14ac:dyDescent="0.3">
      <c r="A146" s="400" t="s">
        <v>1557</v>
      </c>
      <c r="B146" s="401" t="s">
        <v>112</v>
      </c>
      <c r="C146" s="402" t="s">
        <v>1558</v>
      </c>
      <c r="D146" s="402" t="s">
        <v>1559</v>
      </c>
      <c r="E146" s="402" t="s">
        <v>1387</v>
      </c>
      <c r="F146" s="402" t="s">
        <v>1560</v>
      </c>
    </row>
    <row r="147" spans="1:6" ht="22.5" x14ac:dyDescent="0.25">
      <c r="A147" s="827" t="s">
        <v>1540</v>
      </c>
      <c r="B147" s="824" t="s">
        <v>267</v>
      </c>
      <c r="C147" s="763" t="s">
        <v>279</v>
      </c>
      <c r="D147" s="378" t="s">
        <v>1394</v>
      </c>
      <c r="E147" s="763">
        <v>80</v>
      </c>
      <c r="F147" s="763">
        <v>4</v>
      </c>
    </row>
    <row r="148" spans="1:6" ht="22.5" x14ac:dyDescent="0.25">
      <c r="A148" s="828"/>
      <c r="B148" s="825"/>
      <c r="C148" s="764"/>
      <c r="D148" s="350" t="s">
        <v>1395</v>
      </c>
      <c r="E148" s="764"/>
      <c r="F148" s="764"/>
    </row>
    <row r="149" spans="1:6" x14ac:dyDescent="0.25">
      <c r="A149" s="828"/>
      <c r="B149" s="825"/>
      <c r="C149" s="764"/>
      <c r="D149" s="350" t="s">
        <v>1396</v>
      </c>
      <c r="E149" s="764"/>
      <c r="F149" s="764"/>
    </row>
    <row r="150" spans="1:6" ht="22.5" x14ac:dyDescent="0.25">
      <c r="A150" s="828"/>
      <c r="B150" s="825"/>
      <c r="C150" s="764"/>
      <c r="D150" s="350" t="s">
        <v>1397</v>
      </c>
      <c r="E150" s="764"/>
      <c r="F150" s="764"/>
    </row>
    <row r="151" spans="1:6" x14ac:dyDescent="0.25">
      <c r="A151" s="828"/>
      <c r="B151" s="825"/>
      <c r="C151" s="764"/>
      <c r="D151" s="350" t="s">
        <v>1561</v>
      </c>
      <c r="E151" s="764"/>
      <c r="F151" s="764"/>
    </row>
    <row r="152" spans="1:6" x14ac:dyDescent="0.25">
      <c r="A152" s="828"/>
      <c r="B152" s="825"/>
      <c r="C152" s="764"/>
      <c r="D152" s="350" t="s">
        <v>1399</v>
      </c>
      <c r="E152" s="764"/>
      <c r="F152" s="764"/>
    </row>
    <row r="153" spans="1:6" x14ac:dyDescent="0.25">
      <c r="A153" s="828"/>
      <c r="B153" s="825"/>
      <c r="C153" s="764"/>
      <c r="D153" s="350" t="s">
        <v>1400</v>
      </c>
      <c r="E153" s="764"/>
      <c r="F153" s="764"/>
    </row>
    <row r="154" spans="1:6" ht="22.5" x14ac:dyDescent="0.25">
      <c r="A154" s="828"/>
      <c r="B154" s="825"/>
      <c r="C154" s="764"/>
      <c r="D154" s="350" t="s">
        <v>1401</v>
      </c>
      <c r="E154" s="764"/>
      <c r="F154" s="764"/>
    </row>
    <row r="155" spans="1:6" ht="16.5" thickBot="1" x14ac:dyDescent="0.3">
      <c r="A155" s="829"/>
      <c r="B155" s="826"/>
      <c r="C155" s="765"/>
      <c r="D155" s="351" t="s">
        <v>1402</v>
      </c>
      <c r="E155" s="765"/>
      <c r="F155" s="765"/>
    </row>
    <row r="156" spans="1:6" x14ac:dyDescent="0.25">
      <c r="A156" s="381" t="s">
        <v>1562</v>
      </c>
      <c r="B156" s="760" t="s">
        <v>267</v>
      </c>
      <c r="C156" s="781" t="s">
        <v>1086</v>
      </c>
      <c r="D156" s="407" t="s">
        <v>1564</v>
      </c>
      <c r="E156" s="781">
        <v>80</v>
      </c>
      <c r="F156" s="781">
        <v>3</v>
      </c>
    </row>
    <row r="157" spans="1:6" ht="33.75" x14ac:dyDescent="0.25">
      <c r="A157" s="406" t="s">
        <v>1563</v>
      </c>
      <c r="B157" s="761"/>
      <c r="C157" s="782"/>
      <c r="D157" s="352" t="s">
        <v>1565</v>
      </c>
      <c r="E157" s="782"/>
      <c r="F157" s="782"/>
    </row>
    <row r="158" spans="1:6" x14ac:dyDescent="0.25">
      <c r="A158" s="379"/>
      <c r="B158" s="761"/>
      <c r="C158" s="782"/>
      <c r="D158" s="352" t="s">
        <v>1566</v>
      </c>
      <c r="E158" s="782"/>
      <c r="F158" s="782"/>
    </row>
    <row r="159" spans="1:6" ht="23.25" thickBot="1" x14ac:dyDescent="0.3">
      <c r="A159" s="380"/>
      <c r="B159" s="762"/>
      <c r="C159" s="783"/>
      <c r="D159" s="353" t="s">
        <v>1406</v>
      </c>
      <c r="E159" s="783"/>
      <c r="F159" s="783"/>
    </row>
    <row r="160" spans="1:6" ht="34.5" thickBot="1" x14ac:dyDescent="0.3">
      <c r="A160" s="408" t="s">
        <v>1542</v>
      </c>
      <c r="B160" s="409" t="s">
        <v>271</v>
      </c>
      <c r="C160" s="410" t="s">
        <v>1567</v>
      </c>
      <c r="D160" s="410" t="s">
        <v>1408</v>
      </c>
      <c r="E160" s="410">
        <v>26</v>
      </c>
      <c r="F160" s="410">
        <v>3</v>
      </c>
    </row>
    <row r="161" spans="1:6" ht="45" x14ac:dyDescent="0.25">
      <c r="A161" s="381" t="s">
        <v>1568</v>
      </c>
      <c r="B161" s="803" t="s">
        <v>273</v>
      </c>
      <c r="C161" s="806" t="s">
        <v>1027</v>
      </c>
      <c r="D161" s="411" t="s">
        <v>1422</v>
      </c>
      <c r="E161" s="806">
        <v>40</v>
      </c>
      <c r="F161" s="806">
        <v>3</v>
      </c>
    </row>
    <row r="162" spans="1:6" x14ac:dyDescent="0.25">
      <c r="A162" s="349" t="s">
        <v>1568</v>
      </c>
      <c r="B162" s="804"/>
      <c r="C162" s="807"/>
      <c r="D162" s="360" t="s">
        <v>1423</v>
      </c>
      <c r="E162" s="807"/>
      <c r="F162" s="807"/>
    </row>
    <row r="163" spans="1:6" ht="22.5" x14ac:dyDescent="0.25">
      <c r="A163" s="349" t="s">
        <v>1568</v>
      </c>
      <c r="B163" s="804"/>
      <c r="C163" s="807"/>
      <c r="D163" s="360" t="s">
        <v>1424</v>
      </c>
      <c r="E163" s="807"/>
      <c r="F163" s="807"/>
    </row>
    <row r="164" spans="1:6" ht="33.75" x14ac:dyDescent="0.25">
      <c r="A164" s="349" t="s">
        <v>1568</v>
      </c>
      <c r="B164" s="804"/>
      <c r="C164" s="807"/>
      <c r="D164" s="360" t="s">
        <v>1425</v>
      </c>
      <c r="E164" s="807"/>
      <c r="F164" s="807"/>
    </row>
    <row r="165" spans="1:6" ht="33.75" x14ac:dyDescent="0.25">
      <c r="A165" s="379"/>
      <c r="B165" s="804"/>
      <c r="C165" s="807"/>
      <c r="D165" s="360" t="s">
        <v>1426</v>
      </c>
      <c r="E165" s="807"/>
      <c r="F165" s="807"/>
    </row>
    <row r="166" spans="1:6" ht="33.75" x14ac:dyDescent="0.25">
      <c r="A166" s="379"/>
      <c r="B166" s="804"/>
      <c r="C166" s="807"/>
      <c r="D166" s="360" t="s">
        <v>1427</v>
      </c>
      <c r="E166" s="807"/>
      <c r="F166" s="807"/>
    </row>
    <row r="167" spans="1:6" x14ac:dyDescent="0.25">
      <c r="A167" s="379"/>
      <c r="B167" s="804"/>
      <c r="C167" s="807"/>
      <c r="D167" s="360" t="s">
        <v>1428</v>
      </c>
      <c r="E167" s="807"/>
      <c r="F167" s="807"/>
    </row>
    <row r="168" spans="1:6" x14ac:dyDescent="0.25">
      <c r="A168" s="379"/>
      <c r="B168" s="804"/>
      <c r="C168" s="807"/>
      <c r="D168" s="360" t="s">
        <v>1429</v>
      </c>
      <c r="E168" s="807"/>
      <c r="F168" s="807"/>
    </row>
    <row r="169" spans="1:6" x14ac:dyDescent="0.25">
      <c r="A169" s="379"/>
      <c r="B169" s="804"/>
      <c r="C169" s="807"/>
      <c r="D169" s="360" t="s">
        <v>1430</v>
      </c>
      <c r="E169" s="807"/>
      <c r="F169" s="807"/>
    </row>
    <row r="170" spans="1:6" x14ac:dyDescent="0.25">
      <c r="A170" s="379"/>
      <c r="B170" s="804"/>
      <c r="C170" s="807"/>
      <c r="D170" s="360" t="s">
        <v>1431</v>
      </c>
      <c r="E170" s="807"/>
      <c r="F170" s="807"/>
    </row>
    <row r="171" spans="1:6" x14ac:dyDescent="0.25">
      <c r="A171" s="379"/>
      <c r="B171" s="804"/>
      <c r="C171" s="807"/>
      <c r="D171" s="360" t="s">
        <v>1432</v>
      </c>
      <c r="E171" s="807"/>
      <c r="F171" s="807"/>
    </row>
    <row r="172" spans="1:6" x14ac:dyDescent="0.25">
      <c r="A172" s="379"/>
      <c r="B172" s="804"/>
      <c r="C172" s="807"/>
      <c r="D172" s="360" t="s">
        <v>1433</v>
      </c>
      <c r="E172" s="807"/>
      <c r="F172" s="807"/>
    </row>
    <row r="173" spans="1:6" x14ac:dyDescent="0.25">
      <c r="A173" s="379"/>
      <c r="B173" s="804"/>
      <c r="C173" s="807"/>
      <c r="D173" s="360" t="s">
        <v>1434</v>
      </c>
      <c r="E173" s="807"/>
      <c r="F173" s="807"/>
    </row>
    <row r="174" spans="1:6" x14ac:dyDescent="0.25">
      <c r="A174" s="379"/>
      <c r="B174" s="804"/>
      <c r="C174" s="807"/>
      <c r="D174" s="360" t="s">
        <v>966</v>
      </c>
      <c r="E174" s="807"/>
      <c r="F174" s="807"/>
    </row>
    <row r="175" spans="1:6" x14ac:dyDescent="0.25">
      <c r="A175" s="379"/>
      <c r="B175" s="804"/>
      <c r="C175" s="807"/>
      <c r="D175" s="360" t="s">
        <v>1435</v>
      </c>
      <c r="E175" s="807"/>
      <c r="F175" s="807"/>
    </row>
    <row r="176" spans="1:6" x14ac:dyDescent="0.25">
      <c r="A176" s="379"/>
      <c r="B176" s="804"/>
      <c r="C176" s="807"/>
      <c r="D176" s="360" t="s">
        <v>1436</v>
      </c>
      <c r="E176" s="807"/>
      <c r="F176" s="807"/>
    </row>
    <row r="177" spans="1:6" x14ac:dyDescent="0.25">
      <c r="A177" s="379"/>
      <c r="B177" s="804"/>
      <c r="C177" s="807"/>
      <c r="D177" s="360" t="s">
        <v>1437</v>
      </c>
      <c r="E177" s="807"/>
      <c r="F177" s="807"/>
    </row>
    <row r="178" spans="1:6" x14ac:dyDescent="0.25">
      <c r="A178" s="379"/>
      <c r="B178" s="804"/>
      <c r="C178" s="807"/>
      <c r="D178" s="360" t="s">
        <v>1438</v>
      </c>
      <c r="E178" s="807"/>
      <c r="F178" s="807"/>
    </row>
    <row r="179" spans="1:6" ht="16.5" thickBot="1" x14ac:dyDescent="0.3">
      <c r="A179" s="379"/>
      <c r="B179" s="805"/>
      <c r="C179" s="808"/>
      <c r="D179" s="357" t="s">
        <v>966</v>
      </c>
      <c r="E179" s="808"/>
      <c r="F179" s="808"/>
    </row>
    <row r="180" spans="1:6" ht="68.25" thickBot="1" x14ac:dyDescent="0.3">
      <c r="A180" s="379"/>
      <c r="B180" s="412" t="s">
        <v>273</v>
      </c>
      <c r="C180" s="357" t="s">
        <v>350</v>
      </c>
      <c r="D180" s="357" t="s">
        <v>1569</v>
      </c>
      <c r="E180" s="357">
        <v>120</v>
      </c>
      <c r="F180" s="357">
        <v>12</v>
      </c>
    </row>
    <row r="181" spans="1:6" ht="23.25" thickBot="1" x14ac:dyDescent="0.3">
      <c r="A181" s="380"/>
      <c r="B181" s="413" t="s">
        <v>273</v>
      </c>
      <c r="C181" s="357" t="s">
        <v>282</v>
      </c>
      <c r="D181" s="357" t="s">
        <v>1570</v>
      </c>
      <c r="E181" s="357">
        <v>30</v>
      </c>
      <c r="F181" s="357">
        <v>2</v>
      </c>
    </row>
    <row r="182" spans="1:6" x14ac:dyDescent="0.25">
      <c r="A182" s="848" t="s">
        <v>1543</v>
      </c>
      <c r="B182" s="851" t="s">
        <v>267</v>
      </c>
      <c r="C182" s="763" t="s">
        <v>1001</v>
      </c>
      <c r="D182" s="378" t="s">
        <v>1441</v>
      </c>
      <c r="E182" s="763">
        <v>80</v>
      </c>
      <c r="F182" s="763">
        <v>4</v>
      </c>
    </row>
    <row r="183" spans="1:6" ht="22.5" x14ac:dyDescent="0.25">
      <c r="A183" s="849"/>
      <c r="B183" s="852"/>
      <c r="C183" s="764"/>
      <c r="D183" s="350" t="s">
        <v>1442</v>
      </c>
      <c r="E183" s="764"/>
      <c r="F183" s="764"/>
    </row>
    <row r="184" spans="1:6" ht="22.5" x14ac:dyDescent="0.25">
      <c r="A184" s="849"/>
      <c r="B184" s="852"/>
      <c r="C184" s="764"/>
      <c r="D184" s="350" t="s">
        <v>1443</v>
      </c>
      <c r="E184" s="764"/>
      <c r="F184" s="764"/>
    </row>
    <row r="185" spans="1:6" ht="16.5" thickBot="1" x14ac:dyDescent="0.3">
      <c r="A185" s="850"/>
      <c r="B185" s="853"/>
      <c r="C185" s="765"/>
      <c r="D185" s="351" t="s">
        <v>1444</v>
      </c>
      <c r="E185" s="765"/>
      <c r="F185" s="765"/>
    </row>
    <row r="186" spans="1:6" ht="57" thickBot="1" x14ac:dyDescent="0.3">
      <c r="A186" s="381" t="s">
        <v>1544</v>
      </c>
      <c r="B186" s="415" t="s">
        <v>273</v>
      </c>
      <c r="C186" s="416" t="s">
        <v>328</v>
      </c>
      <c r="D186" s="416" t="s">
        <v>1571</v>
      </c>
      <c r="E186" s="416">
        <v>160</v>
      </c>
      <c r="F186" s="416">
        <v>6</v>
      </c>
    </row>
    <row r="187" spans="1:6" ht="68.25" thickBot="1" x14ac:dyDescent="0.3">
      <c r="A187" s="349" t="s">
        <v>1544</v>
      </c>
      <c r="B187" s="412" t="s">
        <v>273</v>
      </c>
      <c r="C187" s="357" t="s">
        <v>1060</v>
      </c>
      <c r="D187" s="357" t="s">
        <v>1446</v>
      </c>
      <c r="E187" s="357"/>
      <c r="F187" s="357"/>
    </row>
    <row r="188" spans="1:6" ht="45.75" thickBot="1" x14ac:dyDescent="0.3">
      <c r="A188" s="349" t="s">
        <v>1544</v>
      </c>
      <c r="B188" s="412" t="s">
        <v>273</v>
      </c>
      <c r="C188" s="357" t="s">
        <v>311</v>
      </c>
      <c r="D188" s="357" t="s">
        <v>1572</v>
      </c>
      <c r="E188" s="357">
        <v>75</v>
      </c>
      <c r="F188" s="357">
        <v>6</v>
      </c>
    </row>
    <row r="189" spans="1:6" ht="34.5" thickBot="1" x14ac:dyDescent="0.3">
      <c r="A189" s="414" t="s">
        <v>1544</v>
      </c>
      <c r="B189" s="412" t="s">
        <v>273</v>
      </c>
      <c r="C189" s="357" t="s">
        <v>1059</v>
      </c>
      <c r="D189" s="357" t="s">
        <v>1573</v>
      </c>
      <c r="E189" s="357">
        <v>120</v>
      </c>
      <c r="F189" s="357">
        <v>5</v>
      </c>
    </row>
    <row r="190" spans="1:6" x14ac:dyDescent="0.25">
      <c r="A190" s="381" t="s">
        <v>1546</v>
      </c>
      <c r="B190" s="851" t="s">
        <v>267</v>
      </c>
      <c r="C190" s="763" t="s">
        <v>1003</v>
      </c>
      <c r="D190" s="378" t="s">
        <v>1452</v>
      </c>
      <c r="E190" s="763">
        <v>80</v>
      </c>
      <c r="F190" s="763">
        <v>4</v>
      </c>
    </row>
    <row r="191" spans="1:6" x14ac:dyDescent="0.25">
      <c r="A191" s="349" t="s">
        <v>1546</v>
      </c>
      <c r="B191" s="852"/>
      <c r="C191" s="764"/>
      <c r="D191" s="350" t="s">
        <v>1453</v>
      </c>
      <c r="E191" s="764"/>
      <c r="F191" s="764"/>
    </row>
    <row r="192" spans="1:6" x14ac:dyDescent="0.25">
      <c r="A192" s="379"/>
      <c r="B192" s="852"/>
      <c r="C192" s="764"/>
      <c r="D192" s="350" t="s">
        <v>1454</v>
      </c>
      <c r="E192" s="764"/>
      <c r="F192" s="764"/>
    </row>
    <row r="193" spans="1:6" x14ac:dyDescent="0.25">
      <c r="A193" s="379"/>
      <c r="B193" s="852"/>
      <c r="C193" s="764"/>
      <c r="D193" s="350" t="s">
        <v>1455</v>
      </c>
      <c r="E193" s="764"/>
      <c r="F193" s="764"/>
    </row>
    <row r="194" spans="1:6" x14ac:dyDescent="0.25">
      <c r="A194" s="379"/>
      <c r="B194" s="852"/>
      <c r="C194" s="764"/>
      <c r="D194" s="350" t="s">
        <v>1456</v>
      </c>
      <c r="E194" s="764"/>
      <c r="F194" s="764"/>
    </row>
    <row r="195" spans="1:6" ht="16.5" thickBot="1" x14ac:dyDescent="0.3">
      <c r="A195" s="380"/>
      <c r="B195" s="853"/>
      <c r="C195" s="765"/>
      <c r="D195" s="351" t="s">
        <v>1457</v>
      </c>
      <c r="E195" s="765"/>
      <c r="F195" s="765"/>
    </row>
    <row r="196" spans="1:6" x14ac:dyDescent="0.25">
      <c r="A196" s="848" t="s">
        <v>1547</v>
      </c>
      <c r="B196" s="851" t="s">
        <v>267</v>
      </c>
      <c r="C196" s="763" t="s">
        <v>1458</v>
      </c>
      <c r="D196" s="378" t="s">
        <v>1459</v>
      </c>
      <c r="E196" s="763">
        <v>80</v>
      </c>
      <c r="F196" s="763">
        <v>4</v>
      </c>
    </row>
    <row r="197" spans="1:6" x14ac:dyDescent="0.25">
      <c r="A197" s="849"/>
      <c r="B197" s="852"/>
      <c r="C197" s="764"/>
      <c r="D197" s="350" t="s">
        <v>1460</v>
      </c>
      <c r="E197" s="764"/>
      <c r="F197" s="764"/>
    </row>
    <row r="198" spans="1:6" x14ac:dyDescent="0.25">
      <c r="A198" s="849"/>
      <c r="B198" s="852"/>
      <c r="C198" s="764"/>
      <c r="D198" s="350" t="s">
        <v>1461</v>
      </c>
      <c r="E198" s="764"/>
      <c r="F198" s="764"/>
    </row>
    <row r="199" spans="1:6" x14ac:dyDescent="0.25">
      <c r="A199" s="849"/>
      <c r="B199" s="852"/>
      <c r="C199" s="764"/>
      <c r="D199" s="350" t="s">
        <v>1462</v>
      </c>
      <c r="E199" s="764"/>
      <c r="F199" s="764"/>
    </row>
    <row r="200" spans="1:6" x14ac:dyDescent="0.25">
      <c r="A200" s="849"/>
      <c r="B200" s="852"/>
      <c r="C200" s="764"/>
      <c r="D200" s="350" t="s">
        <v>1463</v>
      </c>
      <c r="E200" s="764"/>
      <c r="F200" s="764"/>
    </row>
    <row r="201" spans="1:6" x14ac:dyDescent="0.25">
      <c r="A201" s="849"/>
      <c r="B201" s="852"/>
      <c r="C201" s="764"/>
      <c r="D201" s="350" t="s">
        <v>1464</v>
      </c>
      <c r="E201" s="764"/>
      <c r="F201" s="764"/>
    </row>
    <row r="202" spans="1:6" ht="16.5" thickBot="1" x14ac:dyDescent="0.3">
      <c r="A202" s="850"/>
      <c r="B202" s="853"/>
      <c r="C202" s="765"/>
      <c r="D202" s="351" t="s">
        <v>1465</v>
      </c>
      <c r="E202" s="765"/>
      <c r="F202" s="765"/>
    </row>
    <row r="203" spans="1:6" ht="34.5" thickBot="1" x14ac:dyDescent="0.3">
      <c r="A203" s="854"/>
      <c r="B203" s="415" t="s">
        <v>273</v>
      </c>
      <c r="C203" s="416" t="s">
        <v>983</v>
      </c>
      <c r="D203" s="416" t="s">
        <v>1466</v>
      </c>
      <c r="E203" s="416">
        <v>120</v>
      </c>
      <c r="F203" s="416">
        <v>6</v>
      </c>
    </row>
    <row r="204" spans="1:6" ht="57" thickBot="1" x14ac:dyDescent="0.3">
      <c r="A204" s="855"/>
      <c r="B204" s="412" t="s">
        <v>273</v>
      </c>
      <c r="C204" s="357" t="s">
        <v>1051</v>
      </c>
      <c r="D204" s="357" t="s">
        <v>1467</v>
      </c>
      <c r="E204" s="357">
        <v>160</v>
      </c>
      <c r="F204" s="357">
        <v>3</v>
      </c>
    </row>
    <row r="205" spans="1:6" ht="45.75" thickBot="1" x14ac:dyDescent="0.3">
      <c r="A205" s="417" t="s">
        <v>1550</v>
      </c>
      <c r="B205" s="412" t="s">
        <v>273</v>
      </c>
      <c r="C205" s="357" t="s">
        <v>979</v>
      </c>
      <c r="D205" s="357" t="s">
        <v>1574</v>
      </c>
      <c r="E205" s="357">
        <v>80</v>
      </c>
      <c r="F205" s="357">
        <v>2</v>
      </c>
    </row>
    <row r="206" spans="1:6" ht="22.5" x14ac:dyDescent="0.25">
      <c r="A206" s="848" t="s">
        <v>1551</v>
      </c>
      <c r="B206" s="856" t="s">
        <v>269</v>
      </c>
      <c r="C206" s="772" t="s">
        <v>295</v>
      </c>
      <c r="D206" s="418" t="s">
        <v>1471</v>
      </c>
      <c r="E206" s="772">
        <v>104</v>
      </c>
      <c r="F206" s="772">
        <v>8</v>
      </c>
    </row>
    <row r="207" spans="1:6" ht="22.5" x14ac:dyDescent="0.25">
      <c r="A207" s="849"/>
      <c r="B207" s="857"/>
      <c r="C207" s="773"/>
      <c r="D207" s="364" t="s">
        <v>1472</v>
      </c>
      <c r="E207" s="773"/>
      <c r="F207" s="773"/>
    </row>
    <row r="208" spans="1:6" ht="22.5" x14ac:dyDescent="0.25">
      <c r="A208" s="849"/>
      <c r="B208" s="857"/>
      <c r="C208" s="773"/>
      <c r="D208" s="364" t="s">
        <v>1473</v>
      </c>
      <c r="E208" s="773"/>
      <c r="F208" s="773"/>
    </row>
    <row r="209" spans="1:6" ht="33.75" x14ac:dyDescent="0.25">
      <c r="A209" s="849"/>
      <c r="B209" s="857"/>
      <c r="C209" s="773"/>
      <c r="D209" s="364" t="s">
        <v>1474</v>
      </c>
      <c r="E209" s="773"/>
      <c r="F209" s="773"/>
    </row>
    <row r="210" spans="1:6" ht="23.25" thickBot="1" x14ac:dyDescent="0.3">
      <c r="A210" s="850"/>
      <c r="B210" s="858"/>
      <c r="C210" s="774"/>
      <c r="D210" s="363" t="s">
        <v>1475</v>
      </c>
      <c r="E210" s="774"/>
      <c r="F210" s="774"/>
    </row>
    <row r="211" spans="1:6" x14ac:dyDescent="0.25">
      <c r="A211" s="381" t="s">
        <v>1575</v>
      </c>
      <c r="B211" s="856" t="s">
        <v>269</v>
      </c>
      <c r="C211" s="772" t="s">
        <v>1075</v>
      </c>
      <c r="D211" s="418" t="s">
        <v>1476</v>
      </c>
      <c r="E211" s="772">
        <v>312</v>
      </c>
      <c r="F211" s="772">
        <v>12</v>
      </c>
    </row>
    <row r="212" spans="1:6" x14ac:dyDescent="0.25">
      <c r="A212" s="349" t="s">
        <v>1575</v>
      </c>
      <c r="B212" s="857"/>
      <c r="C212" s="773"/>
      <c r="D212" s="364" t="s">
        <v>1477</v>
      </c>
      <c r="E212" s="773"/>
      <c r="F212" s="773"/>
    </row>
    <row r="213" spans="1:6" x14ac:dyDescent="0.25">
      <c r="A213" s="379"/>
      <c r="B213" s="857"/>
      <c r="C213" s="773"/>
      <c r="D213" s="364" t="s">
        <v>1478</v>
      </c>
      <c r="E213" s="773"/>
      <c r="F213" s="773"/>
    </row>
    <row r="214" spans="1:6" x14ac:dyDescent="0.25">
      <c r="A214" s="379"/>
      <c r="B214" s="857"/>
      <c r="C214" s="773"/>
      <c r="D214" s="364" t="s">
        <v>1479</v>
      </c>
      <c r="E214" s="773"/>
      <c r="F214" s="773"/>
    </row>
    <row r="215" spans="1:6" x14ac:dyDescent="0.25">
      <c r="A215" s="379"/>
      <c r="B215" s="857"/>
      <c r="C215" s="773"/>
      <c r="D215" s="364" t="s">
        <v>1480</v>
      </c>
      <c r="E215" s="773"/>
      <c r="F215" s="773"/>
    </row>
    <row r="216" spans="1:6" x14ac:dyDescent="0.25">
      <c r="A216" s="379"/>
      <c r="B216" s="857"/>
      <c r="C216" s="773"/>
      <c r="D216" s="364" t="s">
        <v>1481</v>
      </c>
      <c r="E216" s="773"/>
      <c r="F216" s="773"/>
    </row>
    <row r="217" spans="1:6" ht="16.5" thickBot="1" x14ac:dyDescent="0.3">
      <c r="A217" s="380"/>
      <c r="B217" s="858"/>
      <c r="C217" s="774"/>
      <c r="D217" s="363" t="s">
        <v>1482</v>
      </c>
      <c r="E217" s="774"/>
      <c r="F217" s="774"/>
    </row>
    <row r="218" spans="1:6" x14ac:dyDescent="0.25">
      <c r="A218" s="381" t="s">
        <v>1576</v>
      </c>
      <c r="B218" s="859" t="s">
        <v>271</v>
      </c>
      <c r="C218" s="862" t="s">
        <v>1068</v>
      </c>
      <c r="D218" s="862" t="s">
        <v>1579</v>
      </c>
      <c r="E218" s="862">
        <v>100</v>
      </c>
      <c r="F218" s="862">
        <v>10</v>
      </c>
    </row>
    <row r="219" spans="1:6" ht="90" x14ac:dyDescent="0.25">
      <c r="A219" s="406" t="s">
        <v>1577</v>
      </c>
      <c r="B219" s="860"/>
      <c r="C219" s="863"/>
      <c r="D219" s="863"/>
      <c r="E219" s="863"/>
      <c r="F219" s="863"/>
    </row>
    <row r="220" spans="1:6" ht="68.25" thickBot="1" x14ac:dyDescent="0.3">
      <c r="A220" s="349" t="s">
        <v>1578</v>
      </c>
      <c r="B220" s="861"/>
      <c r="C220" s="864"/>
      <c r="D220" s="864"/>
      <c r="E220" s="864"/>
      <c r="F220" s="864"/>
    </row>
    <row r="221" spans="1:6" ht="67.5" x14ac:dyDescent="0.25">
      <c r="A221" s="349" t="s">
        <v>1578</v>
      </c>
      <c r="B221" s="865" t="s">
        <v>275</v>
      </c>
      <c r="C221" s="794" t="s">
        <v>1580</v>
      </c>
      <c r="D221" s="365" t="s">
        <v>1486</v>
      </c>
      <c r="E221" s="794">
        <v>200</v>
      </c>
      <c r="F221" s="794">
        <v>10</v>
      </c>
    </row>
    <row r="222" spans="1:6" ht="67.5" x14ac:dyDescent="0.25">
      <c r="A222" s="349" t="s">
        <v>1578</v>
      </c>
      <c r="B222" s="866"/>
      <c r="C222" s="795"/>
      <c r="D222" s="365" t="s">
        <v>1487</v>
      </c>
      <c r="E222" s="795"/>
      <c r="F222" s="795"/>
    </row>
    <row r="223" spans="1:6" ht="23.25" thickBot="1" x14ac:dyDescent="0.3">
      <c r="A223" s="349"/>
      <c r="B223" s="867"/>
      <c r="C223" s="796"/>
      <c r="D223" s="366" t="s">
        <v>1581</v>
      </c>
      <c r="E223" s="796"/>
      <c r="F223" s="796"/>
    </row>
    <row r="224" spans="1:6" ht="33.75" x14ac:dyDescent="0.25">
      <c r="A224" s="349"/>
      <c r="B224" s="419" t="s">
        <v>267</v>
      </c>
      <c r="C224" s="815" t="s">
        <v>1492</v>
      </c>
      <c r="D224" s="421" t="s">
        <v>1497</v>
      </c>
      <c r="E224" s="815">
        <v>280</v>
      </c>
      <c r="F224" s="815">
        <v>18</v>
      </c>
    </row>
    <row r="225" spans="1:6" x14ac:dyDescent="0.25">
      <c r="A225" s="379"/>
      <c r="B225" s="419" t="s">
        <v>271</v>
      </c>
      <c r="C225" s="816"/>
      <c r="D225" s="422"/>
      <c r="E225" s="816"/>
      <c r="F225" s="816"/>
    </row>
    <row r="226" spans="1:6" x14ac:dyDescent="0.25">
      <c r="A226" s="379"/>
      <c r="B226" s="419" t="s">
        <v>273</v>
      </c>
      <c r="C226" s="816"/>
      <c r="D226" s="421" t="s">
        <v>1493</v>
      </c>
      <c r="E226" s="816"/>
      <c r="F226" s="816"/>
    </row>
    <row r="227" spans="1:6" x14ac:dyDescent="0.25">
      <c r="A227" s="379"/>
      <c r="B227" s="419" t="s">
        <v>275</v>
      </c>
      <c r="C227" s="816"/>
      <c r="D227" s="422"/>
      <c r="E227" s="816"/>
      <c r="F227" s="816"/>
    </row>
    <row r="228" spans="1:6" ht="22.5" x14ac:dyDescent="0.25">
      <c r="A228" s="379"/>
      <c r="B228" s="420"/>
      <c r="C228" s="816"/>
      <c r="D228" s="358" t="s">
        <v>1494</v>
      </c>
      <c r="E228" s="816"/>
      <c r="F228" s="816"/>
    </row>
    <row r="229" spans="1:6" x14ac:dyDescent="0.25">
      <c r="A229" s="379"/>
      <c r="B229" s="420"/>
      <c r="C229" s="816"/>
      <c r="D229" s="422"/>
      <c r="E229" s="816"/>
      <c r="F229" s="816"/>
    </row>
    <row r="230" spans="1:6" ht="22.5" x14ac:dyDescent="0.25">
      <c r="A230" s="379"/>
      <c r="B230" s="420"/>
      <c r="C230" s="816"/>
      <c r="D230" s="358" t="s">
        <v>1582</v>
      </c>
      <c r="E230" s="816"/>
      <c r="F230" s="816"/>
    </row>
    <row r="231" spans="1:6" ht="33.75" x14ac:dyDescent="0.25">
      <c r="A231" s="379"/>
      <c r="B231" s="420"/>
      <c r="C231" s="816"/>
      <c r="D231" s="358" t="s">
        <v>1583</v>
      </c>
      <c r="E231" s="816"/>
      <c r="F231" s="816"/>
    </row>
    <row r="232" spans="1:6" ht="22.5" x14ac:dyDescent="0.25">
      <c r="A232" s="379"/>
      <c r="B232" s="420"/>
      <c r="C232" s="816"/>
      <c r="D232" s="358" t="s">
        <v>1584</v>
      </c>
      <c r="E232" s="816"/>
      <c r="F232" s="816"/>
    </row>
    <row r="233" spans="1:6" x14ac:dyDescent="0.25">
      <c r="A233" s="379"/>
      <c r="B233" s="420"/>
      <c r="C233" s="816"/>
      <c r="D233" s="358" t="s">
        <v>1585</v>
      </c>
      <c r="E233" s="816"/>
      <c r="F233" s="816"/>
    </row>
    <row r="234" spans="1:6" ht="22.5" x14ac:dyDescent="0.25">
      <c r="A234" s="379"/>
      <c r="B234" s="420"/>
      <c r="C234" s="816"/>
      <c r="D234" s="358" t="s">
        <v>1586</v>
      </c>
      <c r="E234" s="816"/>
      <c r="F234" s="816"/>
    </row>
    <row r="235" spans="1:6" ht="22.5" x14ac:dyDescent="0.25">
      <c r="A235" s="379"/>
      <c r="B235" s="420"/>
      <c r="C235" s="816"/>
      <c r="D235" s="358" t="s">
        <v>1587</v>
      </c>
      <c r="E235" s="816"/>
      <c r="F235" s="816"/>
    </row>
    <row r="236" spans="1:6" ht="22.5" x14ac:dyDescent="0.25">
      <c r="A236" s="379"/>
      <c r="B236" s="420"/>
      <c r="C236" s="816"/>
      <c r="D236" s="358" t="s">
        <v>1588</v>
      </c>
      <c r="E236" s="816"/>
      <c r="F236" s="816"/>
    </row>
    <row r="237" spans="1:6" ht="22.5" x14ac:dyDescent="0.25">
      <c r="A237" s="379"/>
      <c r="B237" s="420"/>
      <c r="C237" s="816"/>
      <c r="D237" s="358" t="s">
        <v>1589</v>
      </c>
      <c r="E237" s="816"/>
      <c r="F237" s="816"/>
    </row>
    <row r="238" spans="1:6" x14ac:dyDescent="0.25">
      <c r="A238" s="379"/>
      <c r="B238" s="420"/>
      <c r="C238" s="816"/>
      <c r="D238" s="358" t="s">
        <v>1590</v>
      </c>
      <c r="E238" s="816"/>
      <c r="F238" s="816"/>
    </row>
    <row r="239" spans="1:6" x14ac:dyDescent="0.25">
      <c r="A239" s="379"/>
      <c r="B239" s="420"/>
      <c r="C239" s="816"/>
      <c r="D239" s="358" t="s">
        <v>1591</v>
      </c>
      <c r="E239" s="816"/>
      <c r="F239" s="816"/>
    </row>
    <row r="240" spans="1:6" x14ac:dyDescent="0.25">
      <c r="A240" s="379"/>
      <c r="B240" s="420"/>
      <c r="C240" s="816"/>
      <c r="D240" s="358" t="s">
        <v>1592</v>
      </c>
      <c r="E240" s="816"/>
      <c r="F240" s="816"/>
    </row>
    <row r="241" spans="1:6" x14ac:dyDescent="0.25">
      <c r="A241" s="379"/>
      <c r="B241" s="420"/>
      <c r="C241" s="816"/>
      <c r="D241" s="358" t="s">
        <v>1593</v>
      </c>
      <c r="E241" s="816"/>
      <c r="F241" s="816"/>
    </row>
    <row r="242" spans="1:6" x14ac:dyDescent="0.25">
      <c r="A242" s="379"/>
      <c r="B242" s="420"/>
      <c r="C242" s="816"/>
      <c r="D242" s="358" t="s">
        <v>1594</v>
      </c>
      <c r="E242" s="816"/>
      <c r="F242" s="816"/>
    </row>
    <row r="243" spans="1:6" ht="22.5" x14ac:dyDescent="0.25">
      <c r="A243" s="379"/>
      <c r="B243" s="420"/>
      <c r="C243" s="816"/>
      <c r="D243" s="358" t="s">
        <v>1595</v>
      </c>
      <c r="E243" s="816"/>
      <c r="F243" s="816"/>
    </row>
    <row r="244" spans="1:6" ht="22.5" x14ac:dyDescent="0.25">
      <c r="A244" s="379"/>
      <c r="B244" s="420"/>
      <c r="C244" s="816"/>
      <c r="D244" s="358" t="s">
        <v>1596</v>
      </c>
      <c r="E244" s="816"/>
      <c r="F244" s="816"/>
    </row>
    <row r="245" spans="1:6" x14ac:dyDescent="0.25">
      <c r="A245" s="379"/>
      <c r="B245" s="420"/>
      <c r="C245" s="816"/>
      <c r="D245" s="358" t="s">
        <v>1597</v>
      </c>
      <c r="E245" s="816"/>
      <c r="F245" s="816"/>
    </row>
    <row r="246" spans="1:6" x14ac:dyDescent="0.25">
      <c r="A246" s="379"/>
      <c r="B246" s="420"/>
      <c r="C246" s="816"/>
      <c r="D246" s="358" t="s">
        <v>1598</v>
      </c>
      <c r="E246" s="816"/>
      <c r="F246" s="816"/>
    </row>
    <row r="247" spans="1:6" x14ac:dyDescent="0.25">
      <c r="A247" s="379"/>
      <c r="B247" s="420"/>
      <c r="C247" s="816"/>
      <c r="D247" s="358" t="s">
        <v>1599</v>
      </c>
      <c r="E247" s="816"/>
      <c r="F247" s="816"/>
    </row>
    <row r="248" spans="1:6" ht="22.5" x14ac:dyDescent="0.25">
      <c r="A248" s="379"/>
      <c r="B248" s="420"/>
      <c r="C248" s="816"/>
      <c r="D248" s="358" t="s">
        <v>1600</v>
      </c>
      <c r="E248" s="816"/>
      <c r="F248" s="816"/>
    </row>
    <row r="249" spans="1:6" x14ac:dyDescent="0.25">
      <c r="A249" s="379"/>
      <c r="B249" s="420"/>
      <c r="C249" s="816"/>
      <c r="D249" s="358" t="s">
        <v>1601</v>
      </c>
      <c r="E249" s="816"/>
      <c r="F249" s="816"/>
    </row>
    <row r="250" spans="1:6" x14ac:dyDescent="0.25">
      <c r="A250" s="379"/>
      <c r="B250" s="420"/>
      <c r="C250" s="816"/>
      <c r="D250" s="358" t="s">
        <v>1602</v>
      </c>
      <c r="E250" s="816"/>
      <c r="F250" s="816"/>
    </row>
    <row r="251" spans="1:6" ht="22.5" x14ac:dyDescent="0.25">
      <c r="A251" s="379"/>
      <c r="B251" s="420"/>
      <c r="C251" s="816"/>
      <c r="D251" s="358" t="s">
        <v>1603</v>
      </c>
      <c r="E251" s="816"/>
      <c r="F251" s="816"/>
    </row>
    <row r="252" spans="1:6" ht="22.5" x14ac:dyDescent="0.25">
      <c r="A252" s="379"/>
      <c r="B252" s="420"/>
      <c r="C252" s="816"/>
      <c r="D252" s="358" t="s">
        <v>1604</v>
      </c>
      <c r="E252" s="816"/>
      <c r="F252" s="816"/>
    </row>
    <row r="253" spans="1:6" ht="22.5" x14ac:dyDescent="0.25">
      <c r="A253" s="379"/>
      <c r="B253" s="420"/>
      <c r="C253" s="816"/>
      <c r="D253" s="358" t="s">
        <v>1605</v>
      </c>
      <c r="E253" s="816"/>
      <c r="F253" s="816"/>
    </row>
    <row r="254" spans="1:6" ht="22.5" x14ac:dyDescent="0.25">
      <c r="A254" s="379"/>
      <c r="B254" s="420"/>
      <c r="C254" s="816"/>
      <c r="D254" s="358" t="s">
        <v>1606</v>
      </c>
      <c r="E254" s="816"/>
      <c r="F254" s="816"/>
    </row>
    <row r="255" spans="1:6" x14ac:dyDescent="0.25">
      <c r="A255" s="379"/>
      <c r="B255" s="420"/>
      <c r="C255" s="816"/>
      <c r="D255" s="358" t="s">
        <v>1607</v>
      </c>
      <c r="E255" s="816"/>
      <c r="F255" s="816"/>
    </row>
    <row r="256" spans="1:6" ht="22.5" x14ac:dyDescent="0.25">
      <c r="A256" s="379"/>
      <c r="B256" s="420"/>
      <c r="C256" s="816"/>
      <c r="D256" s="358" t="s">
        <v>1608</v>
      </c>
      <c r="E256" s="816"/>
      <c r="F256" s="816"/>
    </row>
    <row r="257" spans="1:6" ht="22.5" x14ac:dyDescent="0.25">
      <c r="A257" s="379"/>
      <c r="B257" s="420"/>
      <c r="C257" s="816"/>
      <c r="D257" s="358" t="s">
        <v>1609</v>
      </c>
      <c r="E257" s="816"/>
      <c r="F257" s="816"/>
    </row>
    <row r="258" spans="1:6" x14ac:dyDescent="0.25">
      <c r="A258" s="379"/>
      <c r="B258" s="420"/>
      <c r="C258" s="816"/>
      <c r="D258" s="358" t="s">
        <v>1610</v>
      </c>
      <c r="E258" s="816"/>
      <c r="F258" s="816"/>
    </row>
    <row r="259" spans="1:6" x14ac:dyDescent="0.25">
      <c r="A259" s="379"/>
      <c r="B259" s="420"/>
      <c r="C259" s="816"/>
      <c r="D259" s="358" t="s">
        <v>1611</v>
      </c>
      <c r="E259" s="816"/>
      <c r="F259" s="816"/>
    </row>
    <row r="260" spans="1:6" x14ac:dyDescent="0.25">
      <c r="A260" s="379"/>
      <c r="B260" s="420"/>
      <c r="C260" s="816"/>
      <c r="D260" s="358" t="s">
        <v>1612</v>
      </c>
      <c r="E260" s="816"/>
      <c r="F260" s="816"/>
    </row>
    <row r="261" spans="1:6" x14ac:dyDescent="0.25">
      <c r="A261" s="379"/>
      <c r="B261" s="420"/>
      <c r="C261" s="816"/>
      <c r="D261" s="358" t="s">
        <v>1164</v>
      </c>
      <c r="E261" s="816"/>
      <c r="F261" s="816"/>
    </row>
    <row r="262" spans="1:6" x14ac:dyDescent="0.25">
      <c r="A262" s="379"/>
      <c r="B262" s="420"/>
      <c r="C262" s="816"/>
      <c r="D262" s="358" t="s">
        <v>1613</v>
      </c>
      <c r="E262" s="816"/>
      <c r="F262" s="816"/>
    </row>
    <row r="263" spans="1:6" x14ac:dyDescent="0.25">
      <c r="A263" s="379"/>
      <c r="B263" s="420"/>
      <c r="C263" s="816"/>
      <c r="D263" s="358" t="s">
        <v>1614</v>
      </c>
      <c r="E263" s="816"/>
      <c r="F263" s="816"/>
    </row>
    <row r="264" spans="1:6" ht="22.5" x14ac:dyDescent="0.25">
      <c r="A264" s="379"/>
      <c r="B264" s="420"/>
      <c r="C264" s="816"/>
      <c r="D264" s="358" t="s">
        <v>1615</v>
      </c>
      <c r="E264" s="816"/>
      <c r="F264" s="816"/>
    </row>
    <row r="265" spans="1:6" ht="22.5" x14ac:dyDescent="0.25">
      <c r="A265" s="379"/>
      <c r="B265" s="420"/>
      <c r="C265" s="816"/>
      <c r="D265" s="358" t="s">
        <v>1616</v>
      </c>
      <c r="E265" s="816"/>
      <c r="F265" s="816"/>
    </row>
    <row r="266" spans="1:6" x14ac:dyDescent="0.25">
      <c r="A266" s="379"/>
      <c r="B266" s="420"/>
      <c r="C266" s="816"/>
      <c r="D266" s="358" t="s">
        <v>1617</v>
      </c>
      <c r="E266" s="816"/>
      <c r="F266" s="816"/>
    </row>
    <row r="267" spans="1:6" x14ac:dyDescent="0.25">
      <c r="A267" s="379"/>
      <c r="B267" s="420"/>
      <c r="C267" s="816"/>
      <c r="D267" s="358" t="s">
        <v>1618</v>
      </c>
      <c r="E267" s="816"/>
      <c r="F267" s="816"/>
    </row>
    <row r="268" spans="1:6" x14ac:dyDescent="0.25">
      <c r="A268" s="379"/>
      <c r="B268" s="420"/>
      <c r="C268" s="816"/>
      <c r="D268" s="358" t="s">
        <v>1619</v>
      </c>
      <c r="E268" s="816"/>
      <c r="F268" s="816"/>
    </row>
    <row r="269" spans="1:6" x14ac:dyDescent="0.25">
      <c r="A269" s="379"/>
      <c r="B269" s="420"/>
      <c r="C269" s="816"/>
      <c r="D269" s="358" t="s">
        <v>1620</v>
      </c>
      <c r="E269" s="816"/>
      <c r="F269" s="816"/>
    </row>
    <row r="270" spans="1:6" x14ac:dyDescent="0.25">
      <c r="A270" s="379"/>
      <c r="B270" s="420"/>
      <c r="C270" s="816"/>
      <c r="D270" s="358" t="s">
        <v>1621</v>
      </c>
      <c r="E270" s="816"/>
      <c r="F270" s="816"/>
    </row>
    <row r="271" spans="1:6" x14ac:dyDescent="0.25">
      <c r="A271" s="379"/>
      <c r="B271" s="420"/>
      <c r="C271" s="816"/>
      <c r="D271" s="358" t="s">
        <v>1622</v>
      </c>
      <c r="E271" s="816"/>
      <c r="F271" s="816"/>
    </row>
    <row r="272" spans="1:6" x14ac:dyDescent="0.25">
      <c r="A272" s="379"/>
      <c r="B272" s="420"/>
      <c r="C272" s="816"/>
      <c r="D272" s="358" t="s">
        <v>1623</v>
      </c>
      <c r="E272" s="816"/>
      <c r="F272" s="816"/>
    </row>
    <row r="273" spans="1:6" x14ac:dyDescent="0.25">
      <c r="A273" s="379"/>
      <c r="B273" s="420"/>
      <c r="C273" s="816"/>
      <c r="D273" s="358" t="s">
        <v>1624</v>
      </c>
      <c r="E273" s="816"/>
      <c r="F273" s="816"/>
    </row>
    <row r="274" spans="1:6" x14ac:dyDescent="0.25">
      <c r="A274" s="379"/>
      <c r="B274" s="420"/>
      <c r="C274" s="816"/>
      <c r="D274" s="358" t="s">
        <v>1625</v>
      </c>
      <c r="E274" s="816"/>
      <c r="F274" s="816"/>
    </row>
    <row r="275" spans="1:6" x14ac:dyDescent="0.25">
      <c r="A275" s="379"/>
      <c r="B275" s="420"/>
      <c r="C275" s="816"/>
      <c r="D275" s="358" t="s">
        <v>1626</v>
      </c>
      <c r="E275" s="816"/>
      <c r="F275" s="816"/>
    </row>
    <row r="276" spans="1:6" x14ac:dyDescent="0.25">
      <c r="A276" s="379"/>
      <c r="B276" s="420"/>
      <c r="C276" s="816"/>
      <c r="D276" s="358" t="s">
        <v>1627</v>
      </c>
      <c r="E276" s="816"/>
      <c r="F276" s="816"/>
    </row>
    <row r="277" spans="1:6" x14ac:dyDescent="0.25">
      <c r="A277" s="379"/>
      <c r="B277" s="420"/>
      <c r="C277" s="816"/>
      <c r="D277" s="358" t="s">
        <v>1628</v>
      </c>
      <c r="E277" s="816"/>
      <c r="F277" s="816"/>
    </row>
    <row r="278" spans="1:6" x14ac:dyDescent="0.25">
      <c r="A278" s="379"/>
      <c r="B278" s="420"/>
      <c r="C278" s="816"/>
      <c r="D278" s="358" t="s">
        <v>1629</v>
      </c>
      <c r="E278" s="816"/>
      <c r="F278" s="816"/>
    </row>
    <row r="279" spans="1:6" ht="22.5" x14ac:dyDescent="0.25">
      <c r="A279" s="379"/>
      <c r="B279" s="420"/>
      <c r="C279" s="816"/>
      <c r="D279" s="358" t="s">
        <v>1630</v>
      </c>
      <c r="E279" s="816"/>
      <c r="F279" s="816"/>
    </row>
    <row r="280" spans="1:6" ht="22.5" x14ac:dyDescent="0.25">
      <c r="A280" s="379"/>
      <c r="B280" s="420"/>
      <c r="C280" s="816"/>
      <c r="D280" s="358" t="s">
        <v>1631</v>
      </c>
      <c r="E280" s="816"/>
      <c r="F280" s="816"/>
    </row>
    <row r="281" spans="1:6" ht="22.5" x14ac:dyDescent="0.25">
      <c r="A281" s="379"/>
      <c r="B281" s="420"/>
      <c r="C281" s="816"/>
      <c r="D281" s="358" t="s">
        <v>1632</v>
      </c>
      <c r="E281" s="816"/>
      <c r="F281" s="816"/>
    </row>
    <row r="282" spans="1:6" x14ac:dyDescent="0.25">
      <c r="A282" s="379"/>
      <c r="B282" s="420"/>
      <c r="C282" s="816"/>
      <c r="D282" s="358" t="s">
        <v>1633</v>
      </c>
      <c r="E282" s="816"/>
      <c r="F282" s="816"/>
    </row>
    <row r="283" spans="1:6" ht="22.5" x14ac:dyDescent="0.25">
      <c r="A283" s="379"/>
      <c r="B283" s="420"/>
      <c r="C283" s="816"/>
      <c r="D283" s="358" t="s">
        <v>1634</v>
      </c>
      <c r="E283" s="816"/>
      <c r="F283" s="816"/>
    </row>
    <row r="284" spans="1:6" x14ac:dyDescent="0.25">
      <c r="A284" s="379"/>
      <c r="B284" s="420"/>
      <c r="C284" s="816"/>
      <c r="D284" s="358" t="s">
        <v>1635</v>
      </c>
      <c r="E284" s="816"/>
      <c r="F284" s="816"/>
    </row>
    <row r="285" spans="1:6" x14ac:dyDescent="0.25">
      <c r="A285" s="379"/>
      <c r="B285" s="420"/>
      <c r="C285" s="816"/>
      <c r="D285" s="358" t="s">
        <v>1636</v>
      </c>
      <c r="E285" s="816"/>
      <c r="F285" s="816"/>
    </row>
    <row r="286" spans="1:6" x14ac:dyDescent="0.25">
      <c r="A286" s="379"/>
      <c r="B286" s="420"/>
      <c r="C286" s="816"/>
      <c r="D286" s="358" t="s">
        <v>1637</v>
      </c>
      <c r="E286" s="816"/>
      <c r="F286" s="816"/>
    </row>
    <row r="287" spans="1:6" ht="22.5" x14ac:dyDescent="0.25">
      <c r="A287" s="379"/>
      <c r="B287" s="420"/>
      <c r="C287" s="816"/>
      <c r="D287" s="358" t="s">
        <v>1638</v>
      </c>
      <c r="E287" s="816"/>
      <c r="F287" s="816"/>
    </row>
    <row r="288" spans="1:6" x14ac:dyDescent="0.25">
      <c r="A288" s="379"/>
      <c r="B288" s="420"/>
      <c r="C288" s="816"/>
      <c r="D288" s="358" t="s">
        <v>1639</v>
      </c>
      <c r="E288" s="816"/>
      <c r="F288" s="816"/>
    </row>
    <row r="289" spans="1:6" ht="45" x14ac:dyDescent="0.25">
      <c r="A289" s="379"/>
      <c r="B289" s="420"/>
      <c r="C289" s="816"/>
      <c r="D289" s="358" t="s">
        <v>1640</v>
      </c>
      <c r="E289" s="816"/>
      <c r="F289" s="816"/>
    </row>
    <row r="290" spans="1:6" ht="22.5" x14ac:dyDescent="0.25">
      <c r="A290" s="379"/>
      <c r="B290" s="420"/>
      <c r="C290" s="816"/>
      <c r="D290" s="358" t="s">
        <v>1641</v>
      </c>
      <c r="E290" s="816"/>
      <c r="F290" s="816"/>
    </row>
    <row r="291" spans="1:6" ht="22.5" x14ac:dyDescent="0.25">
      <c r="A291" s="379"/>
      <c r="B291" s="420"/>
      <c r="C291" s="816"/>
      <c r="D291" s="358" t="s">
        <v>1642</v>
      </c>
      <c r="E291" s="816"/>
      <c r="F291" s="816"/>
    </row>
    <row r="292" spans="1:6" x14ac:dyDescent="0.25">
      <c r="A292" s="379"/>
      <c r="B292" s="420"/>
      <c r="C292" s="816"/>
      <c r="D292" s="358" t="s">
        <v>1423</v>
      </c>
      <c r="E292" s="816"/>
      <c r="F292" s="816"/>
    </row>
    <row r="293" spans="1:6" ht="22.5" x14ac:dyDescent="0.25">
      <c r="A293" s="379"/>
      <c r="B293" s="420"/>
      <c r="C293" s="816"/>
      <c r="D293" s="358" t="s">
        <v>1643</v>
      </c>
      <c r="E293" s="816"/>
      <c r="F293" s="816"/>
    </row>
    <row r="294" spans="1:6" x14ac:dyDescent="0.25">
      <c r="A294" s="379"/>
      <c r="B294" s="420"/>
      <c r="C294" s="816"/>
      <c r="D294" s="358" t="s">
        <v>1644</v>
      </c>
      <c r="E294" s="816"/>
      <c r="F294" s="816"/>
    </row>
    <row r="295" spans="1:6" ht="33.75" x14ac:dyDescent="0.25">
      <c r="A295" s="379"/>
      <c r="B295" s="420"/>
      <c r="C295" s="816"/>
      <c r="D295" s="358" t="s">
        <v>1645</v>
      </c>
      <c r="E295" s="816"/>
      <c r="F295" s="816"/>
    </row>
    <row r="296" spans="1:6" ht="22.5" x14ac:dyDescent="0.25">
      <c r="A296" s="379"/>
      <c r="B296" s="420"/>
      <c r="C296" s="816"/>
      <c r="D296" s="358" t="s">
        <v>1646</v>
      </c>
      <c r="E296" s="816"/>
      <c r="F296" s="816"/>
    </row>
    <row r="297" spans="1:6" ht="22.5" x14ac:dyDescent="0.25">
      <c r="A297" s="379"/>
      <c r="B297" s="420"/>
      <c r="C297" s="816"/>
      <c r="D297" s="358" t="s">
        <v>1647</v>
      </c>
      <c r="E297" s="816"/>
      <c r="F297" s="816"/>
    </row>
    <row r="298" spans="1:6" x14ac:dyDescent="0.25">
      <c r="A298" s="379"/>
      <c r="B298" s="420"/>
      <c r="C298" s="816"/>
      <c r="D298" s="358" t="s">
        <v>1648</v>
      </c>
      <c r="E298" s="816"/>
      <c r="F298" s="816"/>
    </row>
    <row r="299" spans="1:6" x14ac:dyDescent="0.25">
      <c r="A299" s="379"/>
      <c r="B299" s="420"/>
      <c r="C299" s="816"/>
      <c r="D299" s="358" t="s">
        <v>1649</v>
      </c>
      <c r="E299" s="816"/>
      <c r="F299" s="816"/>
    </row>
    <row r="300" spans="1:6" x14ac:dyDescent="0.25">
      <c r="A300" s="379"/>
      <c r="B300" s="420"/>
      <c r="C300" s="816"/>
      <c r="D300" s="358" t="s">
        <v>1650</v>
      </c>
      <c r="E300" s="816"/>
      <c r="F300" s="816"/>
    </row>
    <row r="301" spans="1:6" x14ac:dyDescent="0.25">
      <c r="A301" s="379"/>
      <c r="B301" s="420"/>
      <c r="C301" s="816"/>
      <c r="D301" s="358" t="s">
        <v>1651</v>
      </c>
      <c r="E301" s="816"/>
      <c r="F301" s="816"/>
    </row>
    <row r="302" spans="1:6" ht="22.5" x14ac:dyDescent="0.25">
      <c r="A302" s="379"/>
      <c r="B302" s="420"/>
      <c r="C302" s="816"/>
      <c r="D302" s="358" t="s">
        <v>1652</v>
      </c>
      <c r="E302" s="816"/>
      <c r="F302" s="816"/>
    </row>
    <row r="303" spans="1:6" x14ac:dyDescent="0.25">
      <c r="A303" s="379"/>
      <c r="B303" s="420"/>
      <c r="C303" s="816"/>
      <c r="D303" s="358" t="s">
        <v>1653</v>
      </c>
      <c r="E303" s="816"/>
      <c r="F303" s="816"/>
    </row>
    <row r="304" spans="1:6" ht="45" x14ac:dyDescent="0.25">
      <c r="A304" s="379"/>
      <c r="B304" s="420"/>
      <c r="C304" s="816"/>
      <c r="D304" s="358" t="s">
        <v>1654</v>
      </c>
      <c r="E304" s="816"/>
      <c r="F304" s="816"/>
    </row>
    <row r="305" spans="1:6" ht="67.5" x14ac:dyDescent="0.25">
      <c r="A305" s="379"/>
      <c r="B305" s="420"/>
      <c r="C305" s="816"/>
      <c r="D305" s="358" t="s">
        <v>1655</v>
      </c>
      <c r="E305" s="816"/>
      <c r="F305" s="816"/>
    </row>
    <row r="306" spans="1:6" x14ac:dyDescent="0.25">
      <c r="A306" s="379"/>
      <c r="B306" s="420"/>
      <c r="C306" s="816"/>
      <c r="D306" s="358" t="s">
        <v>1656</v>
      </c>
      <c r="E306" s="816"/>
      <c r="F306" s="816"/>
    </row>
    <row r="307" spans="1:6" x14ac:dyDescent="0.25">
      <c r="A307" s="379"/>
      <c r="B307" s="420"/>
      <c r="C307" s="816"/>
      <c r="D307" s="358" t="s">
        <v>1657</v>
      </c>
      <c r="E307" s="816"/>
      <c r="F307" s="816"/>
    </row>
    <row r="308" spans="1:6" ht="22.5" x14ac:dyDescent="0.25">
      <c r="A308" s="379"/>
      <c r="B308" s="420"/>
      <c r="C308" s="816"/>
      <c r="D308" s="358" t="s">
        <v>1658</v>
      </c>
      <c r="E308" s="816"/>
      <c r="F308" s="816"/>
    </row>
    <row r="309" spans="1:6" x14ac:dyDescent="0.25">
      <c r="A309" s="379"/>
      <c r="B309" s="420"/>
      <c r="C309" s="816"/>
      <c r="D309" s="358" t="s">
        <v>1659</v>
      </c>
      <c r="E309" s="816"/>
      <c r="F309" s="816"/>
    </row>
    <row r="310" spans="1:6" x14ac:dyDescent="0.25">
      <c r="A310" s="379"/>
      <c r="B310" s="420"/>
      <c r="C310" s="816"/>
      <c r="D310" s="358" t="s">
        <v>1660</v>
      </c>
      <c r="E310" s="816"/>
      <c r="F310" s="816"/>
    </row>
    <row r="311" spans="1:6" x14ac:dyDescent="0.25">
      <c r="A311" s="379"/>
      <c r="B311" s="420"/>
      <c r="C311" s="816"/>
      <c r="D311" s="358" t="s">
        <v>1661</v>
      </c>
      <c r="E311" s="816"/>
      <c r="F311" s="816"/>
    </row>
    <row r="312" spans="1:6" ht="22.5" x14ac:dyDescent="0.25">
      <c r="A312" s="379"/>
      <c r="B312" s="420"/>
      <c r="C312" s="816"/>
      <c r="D312" s="358" t="s">
        <v>1662</v>
      </c>
      <c r="E312" s="816"/>
      <c r="F312" s="816"/>
    </row>
    <row r="313" spans="1:6" ht="22.5" x14ac:dyDescent="0.25">
      <c r="A313" s="379"/>
      <c r="B313" s="420"/>
      <c r="C313" s="816"/>
      <c r="D313" s="358" t="s">
        <v>1663</v>
      </c>
      <c r="E313" s="816"/>
      <c r="F313" s="816"/>
    </row>
    <row r="314" spans="1:6" ht="22.5" x14ac:dyDescent="0.25">
      <c r="A314" s="379"/>
      <c r="B314" s="420"/>
      <c r="C314" s="816"/>
      <c r="D314" s="358" t="s">
        <v>1664</v>
      </c>
      <c r="E314" s="816"/>
      <c r="F314" s="816"/>
    </row>
    <row r="315" spans="1:6" ht="33.75" x14ac:dyDescent="0.25">
      <c r="A315" s="379"/>
      <c r="B315" s="420"/>
      <c r="C315" s="816"/>
      <c r="D315" s="358" t="s">
        <v>1665</v>
      </c>
      <c r="E315" s="816"/>
      <c r="F315" s="816"/>
    </row>
    <row r="316" spans="1:6" ht="22.5" x14ac:dyDescent="0.25">
      <c r="A316" s="379"/>
      <c r="B316" s="420"/>
      <c r="C316" s="816"/>
      <c r="D316" s="358" t="s">
        <v>1666</v>
      </c>
      <c r="E316" s="816"/>
      <c r="F316" s="816"/>
    </row>
    <row r="317" spans="1:6" x14ac:dyDescent="0.25">
      <c r="A317" s="379"/>
      <c r="B317" s="420"/>
      <c r="C317" s="816"/>
      <c r="D317" s="358" t="s">
        <v>1667</v>
      </c>
      <c r="E317" s="816"/>
      <c r="F317" s="816"/>
    </row>
    <row r="318" spans="1:6" ht="22.5" x14ac:dyDescent="0.25">
      <c r="A318" s="379"/>
      <c r="B318" s="420"/>
      <c r="C318" s="816"/>
      <c r="D318" s="358" t="s">
        <v>1668</v>
      </c>
      <c r="E318" s="816"/>
      <c r="F318" s="816"/>
    </row>
    <row r="319" spans="1:6" ht="22.5" x14ac:dyDescent="0.25">
      <c r="A319" s="379"/>
      <c r="B319" s="420"/>
      <c r="C319" s="816"/>
      <c r="D319" s="358" t="s">
        <v>1669</v>
      </c>
      <c r="E319" s="816"/>
      <c r="F319" s="816"/>
    </row>
    <row r="320" spans="1:6" ht="22.5" x14ac:dyDescent="0.25">
      <c r="A320" s="379"/>
      <c r="B320" s="420"/>
      <c r="C320" s="816"/>
      <c r="D320" s="358" t="s">
        <v>1670</v>
      </c>
      <c r="E320" s="816"/>
      <c r="F320" s="816"/>
    </row>
    <row r="321" spans="1:6" x14ac:dyDescent="0.25">
      <c r="A321" s="379"/>
      <c r="B321" s="420"/>
      <c r="C321" s="816"/>
      <c r="D321" s="358" t="s">
        <v>1671</v>
      </c>
      <c r="E321" s="816"/>
      <c r="F321" s="816"/>
    </row>
    <row r="322" spans="1:6" ht="22.5" x14ac:dyDescent="0.25">
      <c r="A322" s="379"/>
      <c r="B322" s="420"/>
      <c r="C322" s="816"/>
      <c r="D322" s="358" t="s">
        <v>1672</v>
      </c>
      <c r="E322" s="816"/>
      <c r="F322" s="816"/>
    </row>
    <row r="323" spans="1:6" x14ac:dyDescent="0.25">
      <c r="A323" s="379"/>
      <c r="B323" s="420"/>
      <c r="C323" s="816"/>
      <c r="D323" s="358" t="s">
        <v>1673</v>
      </c>
      <c r="E323" s="816"/>
      <c r="F323" s="816"/>
    </row>
    <row r="324" spans="1:6" x14ac:dyDescent="0.25">
      <c r="A324" s="386"/>
      <c r="B324" s="420"/>
      <c r="C324" s="816"/>
      <c r="D324" s="358" t="s">
        <v>1674</v>
      </c>
      <c r="E324" s="816"/>
      <c r="F324" s="816"/>
    </row>
    <row r="325" spans="1:6" ht="22.5" x14ac:dyDescent="0.25">
      <c r="A325" s="386"/>
      <c r="B325" s="420"/>
      <c r="C325" s="816"/>
      <c r="D325" s="358" t="s">
        <v>1675</v>
      </c>
      <c r="E325" s="816"/>
      <c r="F325" s="816"/>
    </row>
    <row r="326" spans="1:6" ht="22.5" x14ac:dyDescent="0.25">
      <c r="A326" s="386"/>
      <c r="B326" s="420"/>
      <c r="C326" s="816"/>
      <c r="D326" s="358" t="s">
        <v>1676</v>
      </c>
      <c r="E326" s="816"/>
      <c r="F326" s="816"/>
    </row>
    <row r="327" spans="1:6" ht="33.75" x14ac:dyDescent="0.25">
      <c r="A327" s="386"/>
      <c r="B327" s="404"/>
      <c r="C327" s="816"/>
      <c r="D327" s="358" t="s">
        <v>1677</v>
      </c>
      <c r="E327" s="816"/>
      <c r="F327" s="816"/>
    </row>
    <row r="328" spans="1:6" x14ac:dyDescent="0.25">
      <c r="A328" s="386"/>
      <c r="B328" s="404"/>
      <c r="C328" s="816"/>
      <c r="D328" s="358" t="s">
        <v>1678</v>
      </c>
      <c r="E328" s="816"/>
      <c r="F328" s="816"/>
    </row>
    <row r="329" spans="1:6" ht="22.5" x14ac:dyDescent="0.25">
      <c r="A329" s="386"/>
      <c r="B329" s="404"/>
      <c r="C329" s="816"/>
      <c r="D329" s="358" t="s">
        <v>1679</v>
      </c>
      <c r="E329" s="816"/>
      <c r="F329" s="816"/>
    </row>
    <row r="330" spans="1:6" x14ac:dyDescent="0.25">
      <c r="A330" s="386"/>
      <c r="B330" s="404"/>
      <c r="C330" s="816"/>
      <c r="D330" s="358" t="s">
        <v>1680</v>
      </c>
      <c r="E330" s="816"/>
      <c r="F330" s="816"/>
    </row>
    <row r="331" spans="1:6" ht="22.5" x14ac:dyDescent="0.25">
      <c r="A331" s="386"/>
      <c r="B331" s="404"/>
      <c r="C331" s="816"/>
      <c r="D331" s="358" t="s">
        <v>1681</v>
      </c>
      <c r="E331" s="816"/>
      <c r="F331" s="816"/>
    </row>
    <row r="332" spans="1:6" x14ac:dyDescent="0.25">
      <c r="A332" s="386"/>
      <c r="B332" s="404"/>
      <c r="C332" s="816"/>
      <c r="D332" s="358" t="s">
        <v>1682</v>
      </c>
      <c r="E332" s="816"/>
      <c r="F332" s="816"/>
    </row>
    <row r="333" spans="1:6" ht="22.5" x14ac:dyDescent="0.25">
      <c r="A333" s="386"/>
      <c r="B333" s="404"/>
      <c r="C333" s="816"/>
      <c r="D333" s="358" t="s">
        <v>1683</v>
      </c>
      <c r="E333" s="816"/>
      <c r="F333" s="816"/>
    </row>
    <row r="334" spans="1:6" ht="22.5" x14ac:dyDescent="0.25">
      <c r="A334" s="386"/>
      <c r="B334" s="404"/>
      <c r="C334" s="816"/>
      <c r="D334" s="358" t="s">
        <v>1684</v>
      </c>
      <c r="E334" s="816"/>
      <c r="F334" s="816"/>
    </row>
    <row r="335" spans="1:6" x14ac:dyDescent="0.25">
      <c r="A335" s="386"/>
      <c r="B335" s="404"/>
      <c r="C335" s="816"/>
      <c r="D335" s="358" t="s">
        <v>1685</v>
      </c>
      <c r="E335" s="816"/>
      <c r="F335" s="816"/>
    </row>
    <row r="336" spans="1:6" ht="22.5" x14ac:dyDescent="0.25">
      <c r="A336" s="386"/>
      <c r="B336" s="404"/>
      <c r="C336" s="816"/>
      <c r="D336" s="358" t="s">
        <v>1686</v>
      </c>
      <c r="E336" s="816"/>
      <c r="F336" s="816"/>
    </row>
    <row r="337" spans="1:6" ht="22.5" x14ac:dyDescent="0.25">
      <c r="A337" s="386"/>
      <c r="B337" s="404"/>
      <c r="C337" s="816"/>
      <c r="D337" s="358" t="s">
        <v>1687</v>
      </c>
      <c r="E337" s="816"/>
      <c r="F337" s="816"/>
    </row>
    <row r="338" spans="1:6" ht="22.5" x14ac:dyDescent="0.25">
      <c r="A338" s="386"/>
      <c r="B338" s="404"/>
      <c r="C338" s="816"/>
      <c r="D338" s="358" t="s">
        <v>1688</v>
      </c>
      <c r="E338" s="816"/>
      <c r="F338" s="816"/>
    </row>
    <row r="339" spans="1:6" x14ac:dyDescent="0.25">
      <c r="A339" s="386"/>
      <c r="B339" s="404"/>
      <c r="C339" s="816"/>
      <c r="D339" s="358" t="s">
        <v>1689</v>
      </c>
      <c r="E339" s="816"/>
      <c r="F339" s="816"/>
    </row>
    <row r="340" spans="1:6" x14ac:dyDescent="0.25">
      <c r="A340" s="386"/>
      <c r="B340" s="404"/>
      <c r="C340" s="816"/>
      <c r="D340" s="358" t="s">
        <v>1690</v>
      </c>
      <c r="E340" s="816"/>
      <c r="F340" s="816"/>
    </row>
    <row r="341" spans="1:6" ht="22.5" x14ac:dyDescent="0.25">
      <c r="A341" s="386"/>
      <c r="B341" s="404"/>
      <c r="C341" s="816"/>
      <c r="D341" s="358" t="s">
        <v>1672</v>
      </c>
      <c r="E341" s="816"/>
      <c r="F341" s="816"/>
    </row>
    <row r="342" spans="1:6" x14ac:dyDescent="0.25">
      <c r="A342" s="386"/>
      <c r="B342" s="404"/>
      <c r="C342" s="816"/>
      <c r="D342" s="358" t="s">
        <v>1673</v>
      </c>
      <c r="E342" s="816"/>
      <c r="F342" s="816"/>
    </row>
    <row r="343" spans="1:6" x14ac:dyDescent="0.25">
      <c r="A343" s="386"/>
      <c r="B343" s="404"/>
      <c r="C343" s="816"/>
      <c r="D343" s="358" t="s">
        <v>1674</v>
      </c>
      <c r="E343" s="816"/>
      <c r="F343" s="816"/>
    </row>
    <row r="344" spans="1:6" ht="23.25" thickBot="1" x14ac:dyDescent="0.3">
      <c r="A344" s="386"/>
      <c r="B344" s="405"/>
      <c r="C344" s="817"/>
      <c r="D344" s="359" t="s">
        <v>1675</v>
      </c>
      <c r="E344" s="817"/>
      <c r="F344" s="817"/>
    </row>
    <row r="345" spans="1:6" ht="33.75" x14ac:dyDescent="0.25">
      <c r="A345" s="386"/>
      <c r="B345" s="865" t="s">
        <v>275</v>
      </c>
      <c r="C345" s="794" t="s">
        <v>1691</v>
      </c>
      <c r="D345" s="365" t="s">
        <v>1497</v>
      </c>
      <c r="E345" s="794">
        <v>160</v>
      </c>
      <c r="F345" s="794">
        <v>12</v>
      </c>
    </row>
    <row r="346" spans="1:6" x14ac:dyDescent="0.25">
      <c r="A346" s="386"/>
      <c r="B346" s="866"/>
      <c r="C346" s="795"/>
      <c r="D346" s="374"/>
      <c r="E346" s="795"/>
      <c r="F346" s="795"/>
    </row>
    <row r="347" spans="1:6" x14ac:dyDescent="0.25">
      <c r="A347" s="386"/>
      <c r="B347" s="866"/>
      <c r="C347" s="795"/>
      <c r="D347" s="365" t="s">
        <v>1493</v>
      </c>
      <c r="E347" s="795"/>
      <c r="F347" s="795"/>
    </row>
    <row r="348" spans="1:6" x14ac:dyDescent="0.25">
      <c r="A348" s="386"/>
      <c r="B348" s="866"/>
      <c r="C348" s="795"/>
      <c r="D348" s="374"/>
      <c r="E348" s="795"/>
      <c r="F348" s="795"/>
    </row>
    <row r="349" spans="1:6" ht="22.5" x14ac:dyDescent="0.25">
      <c r="A349" s="386"/>
      <c r="B349" s="866"/>
      <c r="C349" s="795"/>
      <c r="D349" s="365" t="s">
        <v>1692</v>
      </c>
      <c r="E349" s="795"/>
      <c r="F349" s="795"/>
    </row>
    <row r="350" spans="1:6" x14ac:dyDescent="0.25">
      <c r="A350" s="386"/>
      <c r="B350" s="866"/>
      <c r="C350" s="795"/>
      <c r="D350" s="374"/>
      <c r="E350" s="795"/>
      <c r="F350" s="795"/>
    </row>
    <row r="351" spans="1:6" ht="22.5" x14ac:dyDescent="0.25">
      <c r="A351" s="386"/>
      <c r="B351" s="866"/>
      <c r="C351" s="795"/>
      <c r="D351" s="365" t="s">
        <v>1693</v>
      </c>
      <c r="E351" s="795"/>
      <c r="F351" s="795"/>
    </row>
    <row r="352" spans="1:6" x14ac:dyDescent="0.25">
      <c r="A352" s="386"/>
      <c r="B352" s="866"/>
      <c r="C352" s="795"/>
      <c r="D352" s="374"/>
      <c r="E352" s="795"/>
      <c r="F352" s="795"/>
    </row>
    <row r="353" spans="1:6" x14ac:dyDescent="0.25">
      <c r="A353" s="386"/>
      <c r="B353" s="866"/>
      <c r="C353" s="795"/>
      <c r="D353" s="423" t="s">
        <v>1694</v>
      </c>
      <c r="E353" s="795"/>
      <c r="F353" s="795"/>
    </row>
    <row r="354" spans="1:6" x14ac:dyDescent="0.25">
      <c r="A354" s="386"/>
      <c r="B354" s="866"/>
      <c r="C354" s="795"/>
      <c r="D354" s="374"/>
      <c r="E354" s="795"/>
      <c r="F354" s="795"/>
    </row>
    <row r="355" spans="1:6" x14ac:dyDescent="0.25">
      <c r="A355" s="386"/>
      <c r="B355" s="866"/>
      <c r="C355" s="795"/>
      <c r="D355" s="365" t="s">
        <v>1500</v>
      </c>
      <c r="E355" s="795"/>
      <c r="F355" s="795"/>
    </row>
    <row r="356" spans="1:6" x14ac:dyDescent="0.25">
      <c r="A356" s="386"/>
      <c r="B356" s="866"/>
      <c r="C356" s="795"/>
      <c r="D356" s="374"/>
      <c r="E356" s="795"/>
      <c r="F356" s="795"/>
    </row>
    <row r="357" spans="1:6" ht="16.5" thickBot="1" x14ac:dyDescent="0.3">
      <c r="A357" s="386"/>
      <c r="B357" s="867"/>
      <c r="C357" s="796"/>
      <c r="D357" s="366" t="s">
        <v>1501</v>
      </c>
      <c r="E357" s="796"/>
      <c r="F357" s="796"/>
    </row>
    <row r="358" spans="1:6" x14ac:dyDescent="0.25">
      <c r="A358" s="386"/>
      <c r="B358" s="865" t="s">
        <v>275</v>
      </c>
      <c r="C358" s="794" t="s">
        <v>1695</v>
      </c>
      <c r="D358" s="372" t="s">
        <v>1696</v>
      </c>
      <c r="E358" s="794">
        <v>200</v>
      </c>
      <c r="F358" s="794">
        <v>30</v>
      </c>
    </row>
    <row r="359" spans="1:6" x14ac:dyDescent="0.25">
      <c r="A359" s="386"/>
      <c r="B359" s="866"/>
      <c r="C359" s="795"/>
      <c r="D359" s="372" t="s">
        <v>1697</v>
      </c>
      <c r="E359" s="795"/>
      <c r="F359" s="795"/>
    </row>
    <row r="360" spans="1:6" x14ac:dyDescent="0.25">
      <c r="A360" s="386"/>
      <c r="B360" s="866"/>
      <c r="C360" s="795"/>
      <c r="D360" s="372" t="s">
        <v>1505</v>
      </c>
      <c r="E360" s="795"/>
      <c r="F360" s="795"/>
    </row>
    <row r="361" spans="1:6" ht="33.75" x14ac:dyDescent="0.25">
      <c r="A361" s="386"/>
      <c r="B361" s="866"/>
      <c r="C361" s="795"/>
      <c r="D361" s="376" t="s">
        <v>1506</v>
      </c>
      <c r="E361" s="795"/>
      <c r="F361" s="795"/>
    </row>
    <row r="362" spans="1:6" x14ac:dyDescent="0.25">
      <c r="A362" s="386"/>
      <c r="B362" s="866"/>
      <c r="C362" s="795"/>
      <c r="D362" s="372" t="s">
        <v>1698</v>
      </c>
      <c r="E362" s="795"/>
      <c r="F362" s="795"/>
    </row>
    <row r="363" spans="1:6" ht="16.5" thickBot="1" x14ac:dyDescent="0.3">
      <c r="A363" s="403"/>
      <c r="B363" s="867"/>
      <c r="C363" s="796"/>
      <c r="D363" s="424" t="s">
        <v>1699</v>
      </c>
      <c r="E363" s="796"/>
      <c r="F363" s="796"/>
    </row>
    <row r="364" spans="1:6" ht="33.75" x14ac:dyDescent="0.25">
      <c r="A364" s="848" t="s">
        <v>1555</v>
      </c>
      <c r="B364" s="865" t="s">
        <v>275</v>
      </c>
      <c r="C364" s="794" t="s">
        <v>1022</v>
      </c>
      <c r="D364" s="425" t="s">
        <v>1514</v>
      </c>
      <c r="E364" s="794">
        <v>160</v>
      </c>
      <c r="F364" s="794">
        <v>18</v>
      </c>
    </row>
    <row r="365" spans="1:6" ht="67.5" x14ac:dyDescent="0.25">
      <c r="A365" s="849"/>
      <c r="B365" s="866"/>
      <c r="C365" s="795"/>
      <c r="D365" s="365" t="s">
        <v>1515</v>
      </c>
      <c r="E365" s="795"/>
      <c r="F365" s="795"/>
    </row>
    <row r="366" spans="1:6" ht="22.5" x14ac:dyDescent="0.25">
      <c r="A366" s="849"/>
      <c r="B366" s="866"/>
      <c r="C366" s="795"/>
      <c r="D366" s="365" t="s">
        <v>1516</v>
      </c>
      <c r="E366" s="795"/>
      <c r="F366" s="795"/>
    </row>
    <row r="367" spans="1:6" x14ac:dyDescent="0.25">
      <c r="A367" s="849"/>
      <c r="B367" s="866"/>
      <c r="C367" s="795"/>
      <c r="D367" s="365" t="s">
        <v>1517</v>
      </c>
      <c r="E367" s="795"/>
      <c r="F367" s="795"/>
    </row>
    <row r="368" spans="1:6" ht="22.5" x14ac:dyDescent="0.25">
      <c r="A368" s="849"/>
      <c r="B368" s="866"/>
      <c r="C368" s="795"/>
      <c r="D368" s="365" t="s">
        <v>1518</v>
      </c>
      <c r="E368" s="795"/>
      <c r="F368" s="795"/>
    </row>
    <row r="369" spans="1:6" ht="34.5" thickBot="1" x14ac:dyDescent="0.3">
      <c r="A369" s="850"/>
      <c r="B369" s="867"/>
      <c r="C369" s="796"/>
      <c r="D369" s="366" t="s">
        <v>1519</v>
      </c>
      <c r="E369" s="796"/>
      <c r="F369" s="796"/>
    </row>
    <row r="370" spans="1:6" ht="22.5" x14ac:dyDescent="0.25">
      <c r="A370" s="381" t="s">
        <v>1391</v>
      </c>
      <c r="B370" s="868" t="s">
        <v>273</v>
      </c>
      <c r="C370" s="806" t="s">
        <v>319</v>
      </c>
      <c r="D370" s="806" t="s">
        <v>1700</v>
      </c>
      <c r="E370" s="806">
        <v>75</v>
      </c>
      <c r="F370" s="806">
        <v>3</v>
      </c>
    </row>
    <row r="371" spans="1:6" ht="23.25" thickBot="1" x14ac:dyDescent="0.3">
      <c r="A371" s="349" t="s">
        <v>1391</v>
      </c>
      <c r="B371" s="869"/>
      <c r="C371" s="808"/>
      <c r="D371" s="808"/>
      <c r="E371" s="808"/>
      <c r="F371" s="808"/>
    </row>
    <row r="372" spans="1:6" ht="34.5" thickBot="1" x14ac:dyDescent="0.3">
      <c r="A372" s="414" t="s">
        <v>1391</v>
      </c>
      <c r="B372" s="412" t="s">
        <v>273</v>
      </c>
      <c r="C372" s="357" t="s">
        <v>1058</v>
      </c>
      <c r="D372" s="357" t="s">
        <v>1701</v>
      </c>
      <c r="E372" s="357">
        <v>80</v>
      </c>
      <c r="F372" s="357">
        <v>3</v>
      </c>
    </row>
    <row r="373" spans="1:6" ht="22.5" x14ac:dyDescent="0.25">
      <c r="A373" s="848" t="s">
        <v>1392</v>
      </c>
      <c r="B373" s="851" t="s">
        <v>267</v>
      </c>
      <c r="C373" s="763" t="s">
        <v>1085</v>
      </c>
      <c r="D373" s="378" t="s">
        <v>1522</v>
      </c>
      <c r="E373" s="763">
        <v>80</v>
      </c>
      <c r="F373" s="763">
        <v>4</v>
      </c>
    </row>
    <row r="374" spans="1:6" x14ac:dyDescent="0.25">
      <c r="A374" s="849"/>
      <c r="B374" s="852"/>
      <c r="C374" s="764"/>
      <c r="D374" s="350" t="s">
        <v>1523</v>
      </c>
      <c r="E374" s="764"/>
      <c r="F374" s="764"/>
    </row>
    <row r="375" spans="1:6" x14ac:dyDescent="0.25">
      <c r="A375" s="849"/>
      <c r="B375" s="852"/>
      <c r="C375" s="764"/>
      <c r="D375" s="350" t="s">
        <v>1524</v>
      </c>
      <c r="E375" s="764"/>
      <c r="F375" s="764"/>
    </row>
    <row r="376" spans="1:6" x14ac:dyDescent="0.25">
      <c r="A376" s="849"/>
      <c r="B376" s="852"/>
      <c r="C376" s="764"/>
      <c r="D376" s="350" t="s">
        <v>1525</v>
      </c>
      <c r="E376" s="764"/>
      <c r="F376" s="764"/>
    </row>
    <row r="377" spans="1:6" ht="22.5" x14ac:dyDescent="0.25">
      <c r="A377" s="849"/>
      <c r="B377" s="852"/>
      <c r="C377" s="764"/>
      <c r="D377" s="350" t="s">
        <v>1526</v>
      </c>
      <c r="E377" s="764"/>
      <c r="F377" s="764"/>
    </row>
    <row r="378" spans="1:6" x14ac:dyDescent="0.25">
      <c r="A378" s="849"/>
      <c r="B378" s="852"/>
      <c r="C378" s="764"/>
      <c r="D378" s="350" t="s">
        <v>1527</v>
      </c>
      <c r="E378" s="764"/>
      <c r="F378" s="764"/>
    </row>
    <row r="379" spans="1:6" x14ac:dyDescent="0.25">
      <c r="A379" s="849"/>
      <c r="B379" s="852"/>
      <c r="C379" s="764"/>
      <c r="D379" s="350" t="s">
        <v>1528</v>
      </c>
      <c r="E379" s="764"/>
      <c r="F379" s="764"/>
    </row>
    <row r="380" spans="1:6" x14ac:dyDescent="0.25">
      <c r="A380" s="870" t="s">
        <v>1702</v>
      </c>
      <c r="B380" s="870"/>
      <c r="C380" s="870"/>
      <c r="D380" s="870"/>
      <c r="E380" s="870"/>
      <c r="F380" s="870"/>
    </row>
    <row r="381" spans="1:6" ht="23.25" thickBot="1" x14ac:dyDescent="0.3">
      <c r="A381" s="438" t="s">
        <v>1703</v>
      </c>
      <c r="B381" s="439" t="s">
        <v>112</v>
      </c>
      <c r="C381" s="440" t="s">
        <v>1558</v>
      </c>
      <c r="D381" s="440" t="s">
        <v>1559</v>
      </c>
    </row>
    <row r="382" spans="1:6" ht="15.75" customHeight="1" x14ac:dyDescent="0.25">
      <c r="A382" s="848" t="s">
        <v>1540</v>
      </c>
      <c r="B382" s="851" t="s">
        <v>267</v>
      </c>
      <c r="C382" s="763" t="s">
        <v>1704</v>
      </c>
      <c r="D382" s="350" t="s">
        <v>1394</v>
      </c>
    </row>
    <row r="383" spans="1:6" ht="22.5" x14ac:dyDescent="0.25">
      <c r="A383" s="849"/>
      <c r="B383" s="852"/>
      <c r="C383" s="764"/>
      <c r="D383" s="350" t="s">
        <v>1395</v>
      </c>
    </row>
    <row r="384" spans="1:6" x14ac:dyDescent="0.25">
      <c r="A384" s="849"/>
      <c r="B384" s="852"/>
      <c r="C384" s="764"/>
      <c r="D384" s="350" t="s">
        <v>1396</v>
      </c>
    </row>
    <row r="385" spans="1:4" ht="22.5" x14ac:dyDescent="0.25">
      <c r="A385" s="849"/>
      <c r="B385" s="852"/>
      <c r="C385" s="764"/>
      <c r="D385" s="350" t="s">
        <v>1397</v>
      </c>
    </row>
    <row r="386" spans="1:4" x14ac:dyDescent="0.25">
      <c r="A386" s="849"/>
      <c r="B386" s="852"/>
      <c r="C386" s="764"/>
      <c r="D386" s="350" t="s">
        <v>1561</v>
      </c>
    </row>
    <row r="387" spans="1:4" x14ac:dyDescent="0.25">
      <c r="A387" s="849"/>
      <c r="B387" s="852"/>
      <c r="C387" s="764"/>
      <c r="D387" s="350" t="s">
        <v>1399</v>
      </c>
    </row>
    <row r="388" spans="1:4" x14ac:dyDescent="0.25">
      <c r="A388" s="849"/>
      <c r="B388" s="852"/>
      <c r="C388" s="764"/>
      <c r="D388" s="350" t="s">
        <v>1400</v>
      </c>
    </row>
    <row r="389" spans="1:4" ht="22.5" x14ac:dyDescent="0.25">
      <c r="A389" s="849"/>
      <c r="B389" s="852"/>
      <c r="C389" s="764"/>
      <c r="D389" s="350" t="s">
        <v>1401</v>
      </c>
    </row>
    <row r="390" spans="1:4" x14ac:dyDescent="0.25">
      <c r="A390" s="849"/>
      <c r="B390" s="852"/>
      <c r="C390" s="764"/>
      <c r="D390" s="350" t="s">
        <v>1402</v>
      </c>
    </row>
    <row r="391" spans="1:4" ht="23.25" thickBot="1" x14ac:dyDescent="0.3">
      <c r="A391" s="850"/>
      <c r="B391" s="853"/>
      <c r="C391" s="765"/>
      <c r="D391" s="351" t="s">
        <v>1705</v>
      </c>
    </row>
    <row r="392" spans="1:4" ht="22.5" x14ac:dyDescent="0.25">
      <c r="A392" s="848" t="s">
        <v>1541</v>
      </c>
      <c r="B392" s="851" t="s">
        <v>267</v>
      </c>
      <c r="C392" s="763" t="s">
        <v>1002</v>
      </c>
      <c r="D392" s="350" t="s">
        <v>1706</v>
      </c>
    </row>
    <row r="393" spans="1:4" x14ac:dyDescent="0.25">
      <c r="A393" s="849"/>
      <c r="B393" s="852"/>
      <c r="C393" s="764"/>
      <c r="D393" s="350" t="s">
        <v>1707</v>
      </c>
    </row>
    <row r="394" spans="1:4" ht="22.5" x14ac:dyDescent="0.25">
      <c r="A394" s="849"/>
      <c r="B394" s="852"/>
      <c r="C394" s="764"/>
      <c r="D394" s="350" t="s">
        <v>1708</v>
      </c>
    </row>
    <row r="395" spans="1:4" ht="22.5" x14ac:dyDescent="0.25">
      <c r="A395" s="849"/>
      <c r="B395" s="852"/>
      <c r="C395" s="764"/>
      <c r="D395" s="350" t="s">
        <v>1406</v>
      </c>
    </row>
    <row r="396" spans="1:4" ht="23.25" thickBot="1" x14ac:dyDescent="0.3">
      <c r="A396" s="850"/>
      <c r="B396" s="853"/>
      <c r="C396" s="765"/>
      <c r="D396" s="351" t="s">
        <v>1709</v>
      </c>
    </row>
    <row r="397" spans="1:4" x14ac:dyDescent="0.25">
      <c r="A397" s="381" t="s">
        <v>1389</v>
      </c>
      <c r="B397" s="868" t="s">
        <v>273</v>
      </c>
      <c r="C397" s="872" t="s">
        <v>989</v>
      </c>
      <c r="D397" s="806" t="s">
        <v>1710</v>
      </c>
    </row>
    <row r="398" spans="1:4" x14ac:dyDescent="0.25">
      <c r="A398" s="406"/>
      <c r="B398" s="871"/>
      <c r="C398" s="873"/>
      <c r="D398" s="807"/>
    </row>
    <row r="399" spans="1:4" x14ac:dyDescent="0.25">
      <c r="A399" s="406"/>
      <c r="B399" s="871"/>
      <c r="C399" s="873"/>
      <c r="D399" s="807"/>
    </row>
    <row r="400" spans="1:4" x14ac:dyDescent="0.25">
      <c r="A400" s="406"/>
      <c r="B400" s="871"/>
      <c r="C400" s="873"/>
      <c r="D400" s="807"/>
    </row>
    <row r="401" spans="1:4" x14ac:dyDescent="0.25">
      <c r="A401" s="406"/>
      <c r="B401" s="871"/>
      <c r="C401" s="873"/>
      <c r="D401" s="807"/>
    </row>
    <row r="402" spans="1:4" x14ac:dyDescent="0.25">
      <c r="A402" s="406"/>
      <c r="B402" s="871"/>
      <c r="C402" s="873"/>
      <c r="D402" s="807"/>
    </row>
    <row r="403" spans="1:4" x14ac:dyDescent="0.25">
      <c r="A403" s="406"/>
      <c r="B403" s="871"/>
      <c r="C403" s="873"/>
      <c r="D403" s="807"/>
    </row>
    <row r="404" spans="1:4" x14ac:dyDescent="0.25">
      <c r="A404" s="406"/>
      <c r="B404" s="871"/>
      <c r="C404" s="873"/>
      <c r="D404" s="807"/>
    </row>
    <row r="405" spans="1:4" x14ac:dyDescent="0.25">
      <c r="A405" s="406"/>
      <c r="B405" s="871"/>
      <c r="C405" s="873"/>
      <c r="D405" s="807"/>
    </row>
    <row r="406" spans="1:4" x14ac:dyDescent="0.25">
      <c r="A406" s="406"/>
      <c r="B406" s="871"/>
      <c r="C406" s="873"/>
      <c r="D406" s="807"/>
    </row>
    <row r="407" spans="1:4" x14ac:dyDescent="0.25">
      <c r="A407" s="406"/>
      <c r="B407" s="871"/>
      <c r="C407" s="873"/>
      <c r="D407" s="807"/>
    </row>
    <row r="408" spans="1:4" x14ac:dyDescent="0.25">
      <c r="A408" s="406"/>
      <c r="B408" s="871"/>
      <c r="C408" s="873"/>
      <c r="D408" s="807"/>
    </row>
    <row r="409" spans="1:4" x14ac:dyDescent="0.25">
      <c r="A409" s="406"/>
      <c r="B409" s="871"/>
      <c r="C409" s="873"/>
      <c r="D409" s="807"/>
    </row>
    <row r="410" spans="1:4" x14ac:dyDescent="0.25">
      <c r="A410" s="406"/>
      <c r="B410" s="871"/>
      <c r="C410" s="873"/>
      <c r="D410" s="807"/>
    </row>
    <row r="411" spans="1:4" x14ac:dyDescent="0.25">
      <c r="A411" s="406"/>
      <c r="B411" s="871"/>
      <c r="C411" s="873"/>
      <c r="D411" s="807"/>
    </row>
    <row r="412" spans="1:4" x14ac:dyDescent="0.25">
      <c r="A412" s="406"/>
      <c r="B412" s="871"/>
      <c r="C412" s="873"/>
      <c r="D412" s="807"/>
    </row>
    <row r="413" spans="1:4" x14ac:dyDescent="0.25">
      <c r="A413" s="406"/>
      <c r="B413" s="871"/>
      <c r="C413" s="873"/>
      <c r="D413" s="807"/>
    </row>
    <row r="414" spans="1:4" x14ac:dyDescent="0.25">
      <c r="A414" s="406"/>
      <c r="B414" s="871"/>
      <c r="C414" s="873"/>
      <c r="D414" s="807"/>
    </row>
    <row r="415" spans="1:4" x14ac:dyDescent="0.25">
      <c r="A415" s="406"/>
      <c r="B415" s="871"/>
      <c r="C415" s="873"/>
      <c r="D415" s="807"/>
    </row>
    <row r="416" spans="1:4" x14ac:dyDescent="0.25">
      <c r="A416" s="406"/>
      <c r="B416" s="871"/>
      <c r="C416" s="873"/>
      <c r="D416" s="807"/>
    </row>
    <row r="417" spans="1:4" x14ac:dyDescent="0.25">
      <c r="A417" s="406"/>
      <c r="B417" s="871"/>
      <c r="C417" s="873"/>
      <c r="D417" s="807"/>
    </row>
    <row r="418" spans="1:4" x14ac:dyDescent="0.25">
      <c r="A418" s="406"/>
      <c r="B418" s="871"/>
      <c r="C418" s="873"/>
      <c r="D418" s="807"/>
    </row>
    <row r="419" spans="1:4" x14ac:dyDescent="0.25">
      <c r="A419" s="406"/>
      <c r="B419" s="871"/>
      <c r="C419" s="873"/>
      <c r="D419" s="807"/>
    </row>
    <row r="420" spans="1:4" x14ac:dyDescent="0.25">
      <c r="A420" s="406"/>
      <c r="B420" s="871"/>
      <c r="C420" s="873"/>
      <c r="D420" s="807"/>
    </row>
    <row r="421" spans="1:4" x14ac:dyDescent="0.25">
      <c r="A421" s="406"/>
      <c r="B421" s="871"/>
      <c r="C421" s="873"/>
      <c r="D421" s="807"/>
    </row>
    <row r="422" spans="1:4" x14ac:dyDescent="0.25">
      <c r="A422" s="406"/>
      <c r="B422" s="871"/>
      <c r="C422" s="873"/>
      <c r="D422" s="807"/>
    </row>
    <row r="423" spans="1:4" x14ac:dyDescent="0.25">
      <c r="A423" s="406"/>
      <c r="B423" s="871"/>
      <c r="C423" s="873"/>
      <c r="D423" s="807"/>
    </row>
    <row r="424" spans="1:4" x14ac:dyDescent="0.25">
      <c r="A424" s="426"/>
      <c r="B424" s="871"/>
      <c r="C424" s="873"/>
      <c r="D424" s="807"/>
    </row>
    <row r="425" spans="1:4" x14ac:dyDescent="0.25">
      <c r="A425" s="426" t="s">
        <v>1568</v>
      </c>
      <c r="B425" s="871"/>
      <c r="C425" s="873"/>
      <c r="D425" s="807"/>
    </row>
    <row r="426" spans="1:4" ht="16.5" thickBot="1" x14ac:dyDescent="0.3">
      <c r="A426" s="406"/>
      <c r="B426" s="869"/>
      <c r="C426" s="874"/>
      <c r="D426" s="808"/>
    </row>
    <row r="427" spans="1:4" ht="57" thickBot="1" x14ac:dyDescent="0.3">
      <c r="A427" s="349" t="s">
        <v>1389</v>
      </c>
      <c r="B427" s="412" t="s">
        <v>273</v>
      </c>
      <c r="C427" s="357" t="s">
        <v>1711</v>
      </c>
      <c r="D427" s="357" t="s">
        <v>1712</v>
      </c>
    </row>
    <row r="428" spans="1:4" ht="45.75" thickBot="1" x14ac:dyDescent="0.3">
      <c r="A428" s="349" t="s">
        <v>1389</v>
      </c>
      <c r="B428" s="412" t="s">
        <v>273</v>
      </c>
      <c r="C428" s="357" t="s">
        <v>330</v>
      </c>
      <c r="D428" s="357" t="s">
        <v>1713</v>
      </c>
    </row>
    <row r="429" spans="1:4" ht="45" x14ac:dyDescent="0.25">
      <c r="A429" s="349" t="s">
        <v>1389</v>
      </c>
      <c r="B429" s="868" t="s">
        <v>273</v>
      </c>
      <c r="C429" s="806" t="s">
        <v>1714</v>
      </c>
      <c r="D429" s="360" t="s">
        <v>1715</v>
      </c>
    </row>
    <row r="430" spans="1:4" ht="45" x14ac:dyDescent="0.25">
      <c r="A430" s="349" t="s">
        <v>1389</v>
      </c>
      <c r="B430" s="871"/>
      <c r="C430" s="807"/>
      <c r="D430" s="360" t="s">
        <v>1716</v>
      </c>
    </row>
    <row r="431" spans="1:4" ht="33.75" x14ac:dyDescent="0.25">
      <c r="A431" s="349" t="s">
        <v>1389</v>
      </c>
      <c r="B431" s="871"/>
      <c r="C431" s="807"/>
      <c r="D431" s="360" t="s">
        <v>1717</v>
      </c>
    </row>
    <row r="432" spans="1:4" ht="33.75" x14ac:dyDescent="0.25">
      <c r="A432" s="349" t="s">
        <v>1389</v>
      </c>
      <c r="B432" s="871"/>
      <c r="C432" s="807"/>
      <c r="D432" s="360" t="s">
        <v>1718</v>
      </c>
    </row>
    <row r="433" spans="1:4" ht="45.75" thickBot="1" x14ac:dyDescent="0.3">
      <c r="A433" s="379"/>
      <c r="B433" s="869"/>
      <c r="C433" s="808"/>
      <c r="D433" s="357" t="s">
        <v>1719</v>
      </c>
    </row>
    <row r="434" spans="1:4" ht="23.25" thickBot="1" x14ac:dyDescent="0.3">
      <c r="A434" s="379"/>
      <c r="B434" s="427" t="s">
        <v>271</v>
      </c>
      <c r="C434" s="355" t="s">
        <v>1070</v>
      </c>
      <c r="D434" s="355" t="s">
        <v>1720</v>
      </c>
    </row>
    <row r="435" spans="1:4" ht="57" thickBot="1" x14ac:dyDescent="0.3">
      <c r="A435" s="379"/>
      <c r="B435" s="412" t="s">
        <v>273</v>
      </c>
      <c r="C435" s="357" t="s">
        <v>350</v>
      </c>
      <c r="D435" s="357" t="s">
        <v>1721</v>
      </c>
    </row>
    <row r="436" spans="1:4" ht="22.5" x14ac:dyDescent="0.25">
      <c r="A436" s="379"/>
      <c r="B436" s="868" t="s">
        <v>273</v>
      </c>
      <c r="C436" s="806" t="s">
        <v>987</v>
      </c>
      <c r="D436" s="360" t="s">
        <v>1722</v>
      </c>
    </row>
    <row r="437" spans="1:4" x14ac:dyDescent="0.25">
      <c r="A437" s="379"/>
      <c r="B437" s="871"/>
      <c r="C437" s="807"/>
      <c r="D437" s="360" t="s">
        <v>1644</v>
      </c>
    </row>
    <row r="438" spans="1:4" ht="22.5" x14ac:dyDescent="0.25">
      <c r="A438" s="379"/>
      <c r="B438" s="871"/>
      <c r="C438" s="807"/>
      <c r="D438" s="360" t="s">
        <v>1723</v>
      </c>
    </row>
    <row r="439" spans="1:4" x14ac:dyDescent="0.25">
      <c r="A439" s="379"/>
      <c r="B439" s="871"/>
      <c r="C439" s="807"/>
      <c r="D439" s="360" t="s">
        <v>1724</v>
      </c>
    </row>
    <row r="440" spans="1:4" x14ac:dyDescent="0.25">
      <c r="A440" s="379"/>
      <c r="B440" s="871"/>
      <c r="C440" s="807"/>
      <c r="D440" s="360" t="s">
        <v>1725</v>
      </c>
    </row>
    <row r="441" spans="1:4" ht="16.5" thickBot="1" x14ac:dyDescent="0.3">
      <c r="A441" s="380"/>
      <c r="B441" s="869"/>
      <c r="C441" s="808"/>
      <c r="D441" s="357" t="s">
        <v>1726</v>
      </c>
    </row>
    <row r="442" spans="1:4" x14ac:dyDescent="0.25">
      <c r="A442" s="406" t="s">
        <v>1543</v>
      </c>
      <c r="B442" s="851" t="s">
        <v>267</v>
      </c>
      <c r="C442" s="763" t="s">
        <v>1001</v>
      </c>
      <c r="D442" s="350" t="s">
        <v>1441</v>
      </c>
    </row>
    <row r="443" spans="1:4" ht="22.5" x14ac:dyDescent="0.25">
      <c r="A443" s="349" t="s">
        <v>1543</v>
      </c>
      <c r="B443" s="852"/>
      <c r="C443" s="764"/>
      <c r="D443" s="350" t="s">
        <v>1442</v>
      </c>
    </row>
    <row r="444" spans="1:4" ht="22.5" x14ac:dyDescent="0.25">
      <c r="A444" s="379"/>
      <c r="B444" s="852"/>
      <c r="C444" s="764"/>
      <c r="D444" s="350" t="s">
        <v>1443</v>
      </c>
    </row>
    <row r="445" spans="1:4" x14ac:dyDescent="0.25">
      <c r="A445" s="379"/>
      <c r="B445" s="852"/>
      <c r="C445" s="764"/>
      <c r="D445" s="350" t="s">
        <v>1444</v>
      </c>
    </row>
    <row r="446" spans="1:4" ht="23.25" thickBot="1" x14ac:dyDescent="0.3">
      <c r="A446" s="380"/>
      <c r="B446" s="853"/>
      <c r="C446" s="765"/>
      <c r="D446" s="351" t="s">
        <v>1727</v>
      </c>
    </row>
    <row r="447" spans="1:4" ht="22.5" x14ac:dyDescent="0.25">
      <c r="A447" s="406" t="s">
        <v>1544</v>
      </c>
      <c r="B447" s="868" t="s">
        <v>273</v>
      </c>
      <c r="C447" s="806" t="s">
        <v>328</v>
      </c>
      <c r="D447" s="806" t="s">
        <v>1728</v>
      </c>
    </row>
    <row r="448" spans="1:4" ht="23.25" thickBot="1" x14ac:dyDescent="0.3">
      <c r="A448" s="349" t="s">
        <v>1544</v>
      </c>
      <c r="B448" s="869"/>
      <c r="C448" s="808"/>
      <c r="D448" s="808"/>
    </row>
    <row r="449" spans="1:4" ht="68.25" thickBot="1" x14ac:dyDescent="0.3">
      <c r="A449" s="349" t="s">
        <v>1544</v>
      </c>
      <c r="B449" s="412" t="s">
        <v>273</v>
      </c>
      <c r="C449" s="357" t="s">
        <v>1060</v>
      </c>
      <c r="D449" s="357" t="s">
        <v>1729</v>
      </c>
    </row>
    <row r="450" spans="1:4" ht="33.75" x14ac:dyDescent="0.25">
      <c r="A450" s="349" t="s">
        <v>1544</v>
      </c>
      <c r="B450" s="868" t="s">
        <v>273</v>
      </c>
      <c r="C450" s="806" t="s">
        <v>978</v>
      </c>
      <c r="D450" s="360" t="s">
        <v>1730</v>
      </c>
    </row>
    <row r="451" spans="1:4" ht="45.75" thickBot="1" x14ac:dyDescent="0.3">
      <c r="A451" s="380"/>
      <c r="B451" s="869"/>
      <c r="C451" s="808"/>
      <c r="D451" s="357" t="s">
        <v>1731</v>
      </c>
    </row>
    <row r="452" spans="1:4" x14ac:dyDescent="0.25">
      <c r="A452" s="406" t="s">
        <v>1546</v>
      </c>
      <c r="B452" s="851" t="s">
        <v>267</v>
      </c>
      <c r="C452" s="781" t="s">
        <v>1003</v>
      </c>
      <c r="D452" s="350" t="s">
        <v>1452</v>
      </c>
    </row>
    <row r="453" spans="1:4" x14ac:dyDescent="0.25">
      <c r="A453" s="349" t="s">
        <v>1546</v>
      </c>
      <c r="B453" s="852"/>
      <c r="C453" s="782"/>
      <c r="D453" s="350" t="s">
        <v>1453</v>
      </c>
    </row>
    <row r="454" spans="1:4" x14ac:dyDescent="0.25">
      <c r="A454" s="379"/>
      <c r="B454" s="852"/>
      <c r="C454" s="782"/>
      <c r="D454" s="350" t="s">
        <v>1454</v>
      </c>
    </row>
    <row r="455" spans="1:4" x14ac:dyDescent="0.25">
      <c r="A455" s="379"/>
      <c r="B455" s="852"/>
      <c r="C455" s="782"/>
      <c r="D455" s="350" t="s">
        <v>1455</v>
      </c>
    </row>
    <row r="456" spans="1:4" x14ac:dyDescent="0.25">
      <c r="A456" s="379"/>
      <c r="B456" s="852"/>
      <c r="C456" s="782"/>
      <c r="D456" s="350" t="s">
        <v>1456</v>
      </c>
    </row>
    <row r="457" spans="1:4" x14ac:dyDescent="0.25">
      <c r="A457" s="379"/>
      <c r="B457" s="852"/>
      <c r="C457" s="782"/>
      <c r="D457" s="350" t="s">
        <v>1457</v>
      </c>
    </row>
    <row r="458" spans="1:4" ht="22.5" x14ac:dyDescent="0.25">
      <c r="A458" s="379"/>
      <c r="B458" s="852"/>
      <c r="C458" s="782"/>
      <c r="D458" s="350" t="s">
        <v>1732</v>
      </c>
    </row>
    <row r="459" spans="1:4" ht="23.25" thickBot="1" x14ac:dyDescent="0.3">
      <c r="A459" s="380"/>
      <c r="B459" s="853"/>
      <c r="C459" s="783"/>
      <c r="D459" s="351" t="s">
        <v>1733</v>
      </c>
    </row>
    <row r="460" spans="1:4" ht="22.5" x14ac:dyDescent="0.25">
      <c r="A460" s="848" t="s">
        <v>1547</v>
      </c>
      <c r="B460" s="851" t="s">
        <v>267</v>
      </c>
      <c r="C460" s="763" t="s">
        <v>336</v>
      </c>
      <c r="D460" s="350" t="s">
        <v>1734</v>
      </c>
    </row>
    <row r="461" spans="1:4" x14ac:dyDescent="0.25">
      <c r="A461" s="849"/>
      <c r="B461" s="852"/>
      <c r="C461" s="764"/>
      <c r="D461" s="350" t="s">
        <v>1735</v>
      </c>
    </row>
    <row r="462" spans="1:4" ht="22.5" x14ac:dyDescent="0.25">
      <c r="A462" s="849"/>
      <c r="B462" s="852"/>
      <c r="C462" s="764"/>
      <c r="D462" s="350" t="s">
        <v>1736</v>
      </c>
    </row>
    <row r="463" spans="1:4" ht="23.25" thickBot="1" x14ac:dyDescent="0.3">
      <c r="A463" s="850"/>
      <c r="B463" s="853"/>
      <c r="C463" s="765"/>
      <c r="D463" s="351" t="s">
        <v>1737</v>
      </c>
    </row>
    <row r="464" spans="1:4" ht="34.5" thickBot="1" x14ac:dyDescent="0.3">
      <c r="A464" s="417" t="s">
        <v>1738</v>
      </c>
      <c r="B464" s="412" t="s">
        <v>273</v>
      </c>
      <c r="C464" s="361" t="s">
        <v>983</v>
      </c>
      <c r="D464" s="357" t="s">
        <v>1739</v>
      </c>
    </row>
    <row r="465" spans="1:4" x14ac:dyDescent="0.25">
      <c r="A465" s="848" t="s">
        <v>1551</v>
      </c>
      <c r="B465" s="856" t="s">
        <v>269</v>
      </c>
      <c r="C465" s="772" t="s">
        <v>334</v>
      </c>
      <c r="D465" s="364" t="s">
        <v>1740</v>
      </c>
    </row>
    <row r="466" spans="1:4" x14ac:dyDescent="0.25">
      <c r="A466" s="849"/>
      <c r="B466" s="857"/>
      <c r="C466" s="773"/>
      <c r="D466" s="364" t="s">
        <v>1741</v>
      </c>
    </row>
    <row r="467" spans="1:4" x14ac:dyDescent="0.25">
      <c r="A467" s="849"/>
      <c r="B467" s="857"/>
      <c r="C467" s="773"/>
      <c r="D467" s="364" t="s">
        <v>1742</v>
      </c>
    </row>
    <row r="468" spans="1:4" x14ac:dyDescent="0.25">
      <c r="A468" s="849"/>
      <c r="B468" s="857"/>
      <c r="C468" s="773"/>
      <c r="D468" s="364" t="s">
        <v>1743</v>
      </c>
    </row>
    <row r="469" spans="1:4" ht="16.5" thickBot="1" x14ac:dyDescent="0.3">
      <c r="A469" s="850"/>
      <c r="B469" s="858"/>
      <c r="C469" s="774"/>
      <c r="D469" s="363" t="s">
        <v>1744</v>
      </c>
    </row>
    <row r="470" spans="1:4" x14ac:dyDescent="0.25">
      <c r="A470" s="848" t="s">
        <v>1575</v>
      </c>
      <c r="B470" s="856" t="s">
        <v>269</v>
      </c>
      <c r="C470" s="772" t="s">
        <v>289</v>
      </c>
      <c r="D470" s="364" t="s">
        <v>1745</v>
      </c>
    </row>
    <row r="471" spans="1:4" x14ac:dyDescent="0.25">
      <c r="A471" s="849"/>
      <c r="B471" s="857"/>
      <c r="C471" s="773"/>
      <c r="D471" s="364" t="s">
        <v>1746</v>
      </c>
    </row>
    <row r="472" spans="1:4" ht="16.5" thickBot="1" x14ac:dyDescent="0.3">
      <c r="A472" s="850"/>
      <c r="B472" s="858"/>
      <c r="C472" s="774"/>
      <c r="D472" s="363" t="s">
        <v>1747</v>
      </c>
    </row>
    <row r="473" spans="1:4" ht="33" customHeight="1" x14ac:dyDescent="0.25">
      <c r="A473" s="406" t="s">
        <v>1390</v>
      </c>
      <c r="B473" s="868" t="s">
        <v>273</v>
      </c>
      <c r="C473" s="872" t="s">
        <v>984</v>
      </c>
      <c r="D473" s="806" t="s">
        <v>1748</v>
      </c>
    </row>
    <row r="474" spans="1:4" ht="22.5" x14ac:dyDescent="0.25">
      <c r="A474" s="349" t="s">
        <v>1390</v>
      </c>
      <c r="B474" s="871"/>
      <c r="C474" s="873"/>
      <c r="D474" s="807"/>
    </row>
    <row r="475" spans="1:4" ht="23.25" thickBot="1" x14ac:dyDescent="0.3">
      <c r="A475" s="349" t="s">
        <v>1390</v>
      </c>
      <c r="B475" s="869"/>
      <c r="C475" s="874"/>
      <c r="D475" s="808"/>
    </row>
    <row r="476" spans="1:4" ht="34.5" thickBot="1" x14ac:dyDescent="0.3">
      <c r="A476" s="349" t="s">
        <v>1390</v>
      </c>
      <c r="B476" s="427" t="s">
        <v>271</v>
      </c>
      <c r="C476" s="355" t="s">
        <v>991</v>
      </c>
      <c r="D476" s="355" t="s">
        <v>1749</v>
      </c>
    </row>
    <row r="477" spans="1:4" ht="22.5" x14ac:dyDescent="0.25">
      <c r="A477" s="349" t="s">
        <v>1390</v>
      </c>
      <c r="B477" s="865" t="s">
        <v>275</v>
      </c>
      <c r="C477" s="794" t="s">
        <v>971</v>
      </c>
      <c r="D477" s="365" t="s">
        <v>1663</v>
      </c>
    </row>
    <row r="478" spans="1:4" ht="22.5" x14ac:dyDescent="0.25">
      <c r="A478" s="349" t="s">
        <v>1390</v>
      </c>
      <c r="B478" s="866"/>
      <c r="C478" s="795"/>
      <c r="D478" s="365" t="s">
        <v>1664</v>
      </c>
    </row>
    <row r="479" spans="1:4" ht="33.75" x14ac:dyDescent="0.25">
      <c r="A479" s="349" t="s">
        <v>1390</v>
      </c>
      <c r="B479" s="866"/>
      <c r="C479" s="795"/>
      <c r="D479" s="365" t="s">
        <v>1665</v>
      </c>
    </row>
    <row r="480" spans="1:4" ht="22.5" x14ac:dyDescent="0.25">
      <c r="A480" s="349" t="s">
        <v>1390</v>
      </c>
      <c r="B480" s="866"/>
      <c r="C480" s="795"/>
      <c r="D480" s="365" t="s">
        <v>1666</v>
      </c>
    </row>
    <row r="481" spans="1:4" ht="22.5" x14ac:dyDescent="0.25">
      <c r="A481" s="349" t="s">
        <v>1390</v>
      </c>
      <c r="B481" s="866"/>
      <c r="C481" s="795"/>
      <c r="D481" s="365" t="s">
        <v>1667</v>
      </c>
    </row>
    <row r="482" spans="1:4" ht="22.5" x14ac:dyDescent="0.25">
      <c r="A482" s="379"/>
      <c r="B482" s="866"/>
      <c r="C482" s="795"/>
      <c r="D482" s="365" t="s">
        <v>1668</v>
      </c>
    </row>
    <row r="483" spans="1:4" ht="22.5" x14ac:dyDescent="0.25">
      <c r="A483" s="379"/>
      <c r="B483" s="866"/>
      <c r="C483" s="795"/>
      <c r="D483" s="365" t="s">
        <v>1669</v>
      </c>
    </row>
    <row r="484" spans="1:4" ht="22.5" x14ac:dyDescent="0.25">
      <c r="A484" s="379"/>
      <c r="B484" s="866"/>
      <c r="C484" s="795"/>
      <c r="D484" s="365" t="s">
        <v>1670</v>
      </c>
    </row>
    <row r="485" spans="1:4" ht="16.5" thickBot="1" x14ac:dyDescent="0.3">
      <c r="A485" s="379"/>
      <c r="B485" s="867"/>
      <c r="C485" s="796"/>
      <c r="D485" s="366" t="s">
        <v>1671</v>
      </c>
    </row>
    <row r="486" spans="1:4" x14ac:dyDescent="0.25">
      <c r="A486" s="379"/>
      <c r="B486" s="865" t="s">
        <v>275</v>
      </c>
      <c r="C486" s="794" t="s">
        <v>969</v>
      </c>
      <c r="D486" s="365" t="s">
        <v>1750</v>
      </c>
    </row>
    <row r="487" spans="1:4" x14ac:dyDescent="0.25">
      <c r="A487" s="379"/>
      <c r="B487" s="866"/>
      <c r="C487" s="795"/>
      <c r="D487" s="365" t="s">
        <v>1751</v>
      </c>
    </row>
    <row r="488" spans="1:4" x14ac:dyDescent="0.25">
      <c r="A488" s="379"/>
      <c r="B488" s="866"/>
      <c r="C488" s="795"/>
      <c r="D488" s="365" t="s">
        <v>1752</v>
      </c>
    </row>
    <row r="489" spans="1:4" x14ac:dyDescent="0.25">
      <c r="A489" s="379"/>
      <c r="B489" s="866"/>
      <c r="C489" s="795"/>
      <c r="D489" s="365" t="s">
        <v>1753</v>
      </c>
    </row>
    <row r="490" spans="1:4" ht="22.5" x14ac:dyDescent="0.25">
      <c r="A490" s="379"/>
      <c r="B490" s="866"/>
      <c r="C490" s="795"/>
      <c r="D490" s="365" t="s">
        <v>1754</v>
      </c>
    </row>
    <row r="491" spans="1:4" ht="16.5" thickBot="1" x14ac:dyDescent="0.3">
      <c r="A491" s="379"/>
      <c r="B491" s="867"/>
      <c r="C491" s="796"/>
      <c r="D491" s="366" t="s">
        <v>1682</v>
      </c>
    </row>
    <row r="492" spans="1:4" x14ac:dyDescent="0.25">
      <c r="A492" s="379"/>
      <c r="B492" s="865" t="s">
        <v>275</v>
      </c>
      <c r="C492" s="794" t="s">
        <v>326</v>
      </c>
      <c r="D492" s="365" t="s">
        <v>1755</v>
      </c>
    </row>
    <row r="493" spans="1:4" x14ac:dyDescent="0.25">
      <c r="A493" s="379"/>
      <c r="B493" s="866"/>
      <c r="C493" s="795"/>
      <c r="D493" s="365" t="s">
        <v>1756</v>
      </c>
    </row>
    <row r="494" spans="1:4" x14ac:dyDescent="0.25">
      <c r="A494" s="379"/>
      <c r="B494" s="866"/>
      <c r="C494" s="795"/>
      <c r="D494" s="365" t="s">
        <v>1757</v>
      </c>
    </row>
    <row r="495" spans="1:4" x14ac:dyDescent="0.25">
      <c r="A495" s="379"/>
      <c r="B495" s="866"/>
      <c r="C495" s="795"/>
      <c r="D495" s="365" t="s">
        <v>1758</v>
      </c>
    </row>
    <row r="496" spans="1:4" x14ac:dyDescent="0.25">
      <c r="A496" s="379"/>
      <c r="B496" s="866"/>
      <c r="C496" s="795"/>
      <c r="D496" s="365" t="s">
        <v>1759</v>
      </c>
    </row>
    <row r="497" spans="1:4" x14ac:dyDescent="0.25">
      <c r="A497" s="379"/>
      <c r="B497" s="866"/>
      <c r="C497" s="795"/>
      <c r="D497" s="365" t="s">
        <v>1760</v>
      </c>
    </row>
    <row r="498" spans="1:4" ht="22.5" x14ac:dyDescent="0.25">
      <c r="A498" s="379"/>
      <c r="B498" s="866"/>
      <c r="C498" s="795"/>
      <c r="D498" s="365" t="s">
        <v>1761</v>
      </c>
    </row>
    <row r="499" spans="1:4" x14ac:dyDescent="0.25">
      <c r="A499" s="379"/>
      <c r="B499" s="866"/>
      <c r="C499" s="795"/>
      <c r="D499" s="365" t="s">
        <v>1762</v>
      </c>
    </row>
    <row r="500" spans="1:4" x14ac:dyDescent="0.25">
      <c r="A500" s="379"/>
      <c r="B500" s="866"/>
      <c r="C500" s="795"/>
      <c r="D500" s="365" t="s">
        <v>1763</v>
      </c>
    </row>
    <row r="501" spans="1:4" x14ac:dyDescent="0.25">
      <c r="A501" s="379"/>
      <c r="B501" s="866"/>
      <c r="C501" s="795"/>
      <c r="D501" s="365" t="s">
        <v>1764</v>
      </c>
    </row>
    <row r="502" spans="1:4" x14ac:dyDescent="0.25">
      <c r="A502" s="379"/>
      <c r="B502" s="866"/>
      <c r="C502" s="795"/>
      <c r="D502" s="365" t="s">
        <v>1765</v>
      </c>
    </row>
    <row r="503" spans="1:4" x14ac:dyDescent="0.25">
      <c r="A503" s="379"/>
      <c r="B503" s="866"/>
      <c r="C503" s="795"/>
      <c r="D503" s="365" t="s">
        <v>1766</v>
      </c>
    </row>
    <row r="504" spans="1:4" ht="16.5" thickBot="1" x14ac:dyDescent="0.3">
      <c r="A504" s="379"/>
      <c r="B504" s="867"/>
      <c r="C504" s="796"/>
      <c r="D504" s="366" t="s">
        <v>1767</v>
      </c>
    </row>
    <row r="505" spans="1:4" ht="22.5" x14ac:dyDescent="0.25">
      <c r="A505" s="379"/>
      <c r="B505" s="865" t="s">
        <v>275</v>
      </c>
      <c r="C505" s="794" t="s">
        <v>1768</v>
      </c>
      <c r="D505" s="365" t="s">
        <v>1672</v>
      </c>
    </row>
    <row r="506" spans="1:4" x14ac:dyDescent="0.25">
      <c r="A506" s="379"/>
      <c r="B506" s="866"/>
      <c r="C506" s="795"/>
      <c r="D506" s="365" t="s">
        <v>1673</v>
      </c>
    </row>
    <row r="507" spans="1:4" x14ac:dyDescent="0.25">
      <c r="A507" s="379"/>
      <c r="B507" s="866"/>
      <c r="C507" s="795"/>
      <c r="D507" s="365" t="s">
        <v>1674</v>
      </c>
    </row>
    <row r="508" spans="1:4" ht="23.25" thickBot="1" x14ac:dyDescent="0.3">
      <c r="A508" s="379"/>
      <c r="B508" s="867"/>
      <c r="C508" s="796"/>
      <c r="D508" s="366" t="s">
        <v>1675</v>
      </c>
    </row>
    <row r="509" spans="1:4" ht="22.5" x14ac:dyDescent="0.25">
      <c r="A509" s="379"/>
      <c r="B509" s="865" t="s">
        <v>275</v>
      </c>
      <c r="C509" s="794" t="s">
        <v>967</v>
      </c>
      <c r="D509" s="365" t="s">
        <v>1769</v>
      </c>
    </row>
    <row r="510" spans="1:4" x14ac:dyDescent="0.25">
      <c r="A510" s="379"/>
      <c r="B510" s="866"/>
      <c r="C510" s="795"/>
      <c r="D510" s="365" t="s">
        <v>1770</v>
      </c>
    </row>
    <row r="511" spans="1:4" ht="22.5" x14ac:dyDescent="0.25">
      <c r="A511" s="379"/>
      <c r="B511" s="866"/>
      <c r="C511" s="795"/>
      <c r="D511" s="365" t="s">
        <v>1771</v>
      </c>
    </row>
    <row r="512" spans="1:4" ht="22.5" x14ac:dyDescent="0.25">
      <c r="A512" s="379"/>
      <c r="B512" s="866"/>
      <c r="C512" s="795"/>
      <c r="D512" s="365" t="s">
        <v>1772</v>
      </c>
    </row>
    <row r="513" spans="1:5" ht="22.5" x14ac:dyDescent="0.25">
      <c r="A513" s="379"/>
      <c r="B513" s="866"/>
      <c r="C513" s="795"/>
      <c r="D513" s="365" t="s">
        <v>1773</v>
      </c>
    </row>
    <row r="514" spans="1:5" ht="34.5" thickBot="1" x14ac:dyDescent="0.3">
      <c r="A514" s="380"/>
      <c r="B514" s="867"/>
      <c r="C514" s="796"/>
      <c r="D514" s="366" t="s">
        <v>1774</v>
      </c>
    </row>
    <row r="515" spans="1:5" ht="33.75" x14ac:dyDescent="0.25">
      <c r="A515" s="848" t="s">
        <v>1555</v>
      </c>
      <c r="B515" s="865" t="s">
        <v>275</v>
      </c>
      <c r="C515" s="809" t="s">
        <v>965</v>
      </c>
      <c r="D515" s="365" t="s">
        <v>1514</v>
      </c>
    </row>
    <row r="516" spans="1:5" ht="67.5" x14ac:dyDescent="0.25">
      <c r="A516" s="849"/>
      <c r="B516" s="866"/>
      <c r="C516" s="810"/>
      <c r="D516" s="365" t="s">
        <v>1515</v>
      </c>
    </row>
    <row r="517" spans="1:5" ht="22.5" x14ac:dyDescent="0.25">
      <c r="A517" s="849"/>
      <c r="B517" s="866"/>
      <c r="C517" s="810"/>
      <c r="D517" s="365" t="s">
        <v>1516</v>
      </c>
    </row>
    <row r="518" spans="1:5" x14ac:dyDescent="0.25">
      <c r="A518" s="849"/>
      <c r="B518" s="866"/>
      <c r="C518" s="810"/>
      <c r="D518" s="365" t="s">
        <v>1517</v>
      </c>
    </row>
    <row r="519" spans="1:5" ht="22.5" x14ac:dyDescent="0.25">
      <c r="A519" s="849"/>
      <c r="B519" s="866"/>
      <c r="C519" s="810"/>
      <c r="D519" s="365" t="s">
        <v>1518</v>
      </c>
    </row>
    <row r="520" spans="1:5" ht="34.5" thickBot="1" x14ac:dyDescent="0.3">
      <c r="A520" s="850"/>
      <c r="B520" s="867"/>
      <c r="C520" s="811"/>
      <c r="D520" s="366" t="s">
        <v>1519</v>
      </c>
    </row>
    <row r="521" spans="1:5" x14ac:dyDescent="0.25">
      <c r="A521" s="848" t="s">
        <v>1391</v>
      </c>
      <c r="B521" s="868" t="s">
        <v>273</v>
      </c>
      <c r="C521" s="806" t="s">
        <v>319</v>
      </c>
      <c r="D521" s="360" t="s">
        <v>1775</v>
      </c>
      <c r="E521" s="879"/>
    </row>
    <row r="522" spans="1:5" x14ac:dyDescent="0.25">
      <c r="A522" s="849"/>
      <c r="B522" s="871"/>
      <c r="C522" s="807"/>
      <c r="D522" s="360" t="s">
        <v>1776</v>
      </c>
      <c r="E522" s="879"/>
    </row>
    <row r="523" spans="1:5" ht="16.5" thickBot="1" x14ac:dyDescent="0.3">
      <c r="A523" s="850"/>
      <c r="B523" s="869"/>
      <c r="C523" s="808"/>
      <c r="D523" s="357" t="s">
        <v>1777</v>
      </c>
      <c r="E523" s="879"/>
    </row>
    <row r="524" spans="1:5" x14ac:dyDescent="0.25">
      <c r="A524" s="15" t="s">
        <v>1792</v>
      </c>
    </row>
    <row r="525" spans="1:5" x14ac:dyDescent="0.25">
      <c r="A525" s="15"/>
    </row>
  </sheetData>
  <mergeCells count="203">
    <mergeCell ref="A6:F6"/>
    <mergeCell ref="A5:F5"/>
    <mergeCell ref="E521:E523"/>
    <mergeCell ref="A515:A520"/>
    <mergeCell ref="B515:B520"/>
    <mergeCell ref="C515:C520"/>
    <mergeCell ref="A521:A523"/>
    <mergeCell ref="B521:B523"/>
    <mergeCell ref="C521:C523"/>
    <mergeCell ref="B492:B504"/>
    <mergeCell ref="C492:C504"/>
    <mergeCell ref="B505:B508"/>
    <mergeCell ref="C505:C508"/>
    <mergeCell ref="B509:B514"/>
    <mergeCell ref="C509:C514"/>
    <mergeCell ref="D473:D475"/>
    <mergeCell ref="B477:B485"/>
    <mergeCell ref="C477:C485"/>
    <mergeCell ref="B486:B491"/>
    <mergeCell ref="C486:C491"/>
    <mergeCell ref="A470:A472"/>
    <mergeCell ref="B470:B472"/>
    <mergeCell ref="C470:C472"/>
    <mergeCell ref="B473:B475"/>
    <mergeCell ref="C473:C475"/>
    <mergeCell ref="A460:A463"/>
    <mergeCell ref="B460:B463"/>
    <mergeCell ref="C460:C463"/>
    <mergeCell ref="A465:A469"/>
    <mergeCell ref="B465:B469"/>
    <mergeCell ref="C465:C469"/>
    <mergeCell ref="D447:D448"/>
    <mergeCell ref="B450:B451"/>
    <mergeCell ref="C450:C451"/>
    <mergeCell ref="B452:B459"/>
    <mergeCell ref="C452:C459"/>
    <mergeCell ref="B436:B441"/>
    <mergeCell ref="C436:C441"/>
    <mergeCell ref="B442:B446"/>
    <mergeCell ref="C442:C446"/>
    <mergeCell ref="B447:B448"/>
    <mergeCell ref="C447:C448"/>
    <mergeCell ref="B397:B426"/>
    <mergeCell ref="C397:C426"/>
    <mergeCell ref="D397:D426"/>
    <mergeCell ref="B429:B433"/>
    <mergeCell ref="C429:C433"/>
    <mergeCell ref="A380:F380"/>
    <mergeCell ref="A382:A391"/>
    <mergeCell ref="B382:B391"/>
    <mergeCell ref="C382:C391"/>
    <mergeCell ref="A392:A396"/>
    <mergeCell ref="B392:B396"/>
    <mergeCell ref="C392:C396"/>
    <mergeCell ref="A373:A379"/>
    <mergeCell ref="B373:B379"/>
    <mergeCell ref="C373:C379"/>
    <mergeCell ref="E373:E379"/>
    <mergeCell ref="F373:F379"/>
    <mergeCell ref="B370:B371"/>
    <mergeCell ref="C370:C371"/>
    <mergeCell ref="D370:D371"/>
    <mergeCell ref="E370:E371"/>
    <mergeCell ref="F370:F371"/>
    <mergeCell ref="A364:A369"/>
    <mergeCell ref="B364:B369"/>
    <mergeCell ref="C364:C369"/>
    <mergeCell ref="E364:E369"/>
    <mergeCell ref="F364:F369"/>
    <mergeCell ref="B345:B357"/>
    <mergeCell ref="C345:C357"/>
    <mergeCell ref="E345:E357"/>
    <mergeCell ref="F345:F357"/>
    <mergeCell ref="B358:B363"/>
    <mergeCell ref="C358:C363"/>
    <mergeCell ref="E358:E363"/>
    <mergeCell ref="F358:F363"/>
    <mergeCell ref="B221:B223"/>
    <mergeCell ref="C221:C223"/>
    <mergeCell ref="E221:E223"/>
    <mergeCell ref="F221:F223"/>
    <mergeCell ref="C224:C344"/>
    <mergeCell ref="E224:E344"/>
    <mergeCell ref="F224:F344"/>
    <mergeCell ref="B218:B220"/>
    <mergeCell ref="C218:C220"/>
    <mergeCell ref="D218:D220"/>
    <mergeCell ref="E218:E220"/>
    <mergeCell ref="F218:F220"/>
    <mergeCell ref="F206:F210"/>
    <mergeCell ref="B211:B217"/>
    <mergeCell ref="C211:C217"/>
    <mergeCell ref="E211:E217"/>
    <mergeCell ref="F211:F217"/>
    <mergeCell ref="A203:A204"/>
    <mergeCell ref="A206:A210"/>
    <mergeCell ref="B206:B210"/>
    <mergeCell ref="C206:C210"/>
    <mergeCell ref="E206:E210"/>
    <mergeCell ref="B190:B195"/>
    <mergeCell ref="C190:C195"/>
    <mergeCell ref="E190:E195"/>
    <mergeCell ref="F190:F195"/>
    <mergeCell ref="A196:A202"/>
    <mergeCell ref="B196:B202"/>
    <mergeCell ref="C196:C202"/>
    <mergeCell ref="E196:E202"/>
    <mergeCell ref="F196:F202"/>
    <mergeCell ref="A182:A185"/>
    <mergeCell ref="B182:B185"/>
    <mergeCell ref="C182:C185"/>
    <mergeCell ref="E182:E185"/>
    <mergeCell ref="F182:F185"/>
    <mergeCell ref="B156:B159"/>
    <mergeCell ref="C156:C159"/>
    <mergeCell ref="E156:E159"/>
    <mergeCell ref="F156:F159"/>
    <mergeCell ref="B161:B179"/>
    <mergeCell ref="C161:C179"/>
    <mergeCell ref="E161:E179"/>
    <mergeCell ref="F161:F179"/>
    <mergeCell ref="B147:B155"/>
    <mergeCell ref="C147:C155"/>
    <mergeCell ref="A147:A155"/>
    <mergeCell ref="E147:E155"/>
    <mergeCell ref="F147:F155"/>
    <mergeCell ref="A93:A119"/>
    <mergeCell ref="A61:A65"/>
    <mergeCell ref="A67:A73"/>
    <mergeCell ref="A74:A75"/>
    <mergeCell ref="A129:A135"/>
    <mergeCell ref="A136:A144"/>
    <mergeCell ref="A121:A125"/>
    <mergeCell ref="A145:F145"/>
    <mergeCell ref="A76:A77"/>
    <mergeCell ref="A80:A84"/>
    <mergeCell ref="A85:A92"/>
    <mergeCell ref="B61:B66"/>
    <mergeCell ref="C61:C66"/>
    <mergeCell ref="E61:E66"/>
    <mergeCell ref="F61:F66"/>
    <mergeCell ref="B103:B109"/>
    <mergeCell ref="C103:C109"/>
    <mergeCell ref="E103:E109"/>
    <mergeCell ref="F103:F109"/>
    <mergeCell ref="A1:G3"/>
    <mergeCell ref="A17:A19"/>
    <mergeCell ref="F110:F120"/>
    <mergeCell ref="F121:F126"/>
    <mergeCell ref="C94:C99"/>
    <mergeCell ref="F85:F91"/>
    <mergeCell ref="F30:F48"/>
    <mergeCell ref="B121:B126"/>
    <mergeCell ref="B85:B91"/>
    <mergeCell ref="C85:C91"/>
    <mergeCell ref="E85:E91"/>
    <mergeCell ref="B94:B99"/>
    <mergeCell ref="C121:C126"/>
    <mergeCell ref="E121:E126"/>
    <mergeCell ref="B30:B48"/>
    <mergeCell ref="C30:C48"/>
    <mergeCell ref="E30:E48"/>
    <mergeCell ref="B110:B120"/>
    <mergeCell ref="C110:C120"/>
    <mergeCell ref="E110:E120"/>
    <mergeCell ref="B27:B29"/>
    <mergeCell ref="C27:C29"/>
    <mergeCell ref="E27:E29"/>
    <mergeCell ref="F27:F29"/>
    <mergeCell ref="B8:B16"/>
    <mergeCell ref="C8:C16"/>
    <mergeCell ref="E8:E16"/>
    <mergeCell ref="F8:F16"/>
    <mergeCell ref="B17:B20"/>
    <mergeCell ref="C17:C20"/>
    <mergeCell ref="E17:E20"/>
    <mergeCell ref="F17:F20"/>
    <mergeCell ref="B51:B54"/>
    <mergeCell ref="C51:C54"/>
    <mergeCell ref="E51:E54"/>
    <mergeCell ref="F51:F54"/>
    <mergeCell ref="A55:A59"/>
    <mergeCell ref="C100:C102"/>
    <mergeCell ref="E100:E102"/>
    <mergeCell ref="F100:F102"/>
    <mergeCell ref="B129:B135"/>
    <mergeCell ref="C129:C135"/>
    <mergeCell ref="E129:E135"/>
    <mergeCell ref="F129:F135"/>
    <mergeCell ref="B136:B144"/>
    <mergeCell ref="C136:C144"/>
    <mergeCell ref="E136:E144"/>
    <mergeCell ref="F136:F144"/>
    <mergeCell ref="B67:B73"/>
    <mergeCell ref="C67:C73"/>
    <mergeCell ref="E67:E73"/>
    <mergeCell ref="F67:F73"/>
    <mergeCell ref="B80:B84"/>
    <mergeCell ref="C80:C84"/>
    <mergeCell ref="E80:E84"/>
    <mergeCell ref="F80:F84"/>
    <mergeCell ref="E94:E99"/>
    <mergeCell ref="F94:F99"/>
  </mergeCells>
  <pageMargins left="0.7" right="0.7" top="0.75" bottom="0.75" header="0.3" footer="0.3"/>
  <pageSetup paperSize="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8"/>
  <sheetViews>
    <sheetView workbookViewId="0">
      <selection activeCell="G11" sqref="G11"/>
    </sheetView>
  </sheetViews>
  <sheetFormatPr defaultRowHeight="15.75" x14ac:dyDescent="0.25"/>
  <cols>
    <col min="1" max="1" width="47" customWidth="1"/>
    <col min="2" max="2" width="46" customWidth="1"/>
    <col min="3" max="3" width="2.125" customWidth="1"/>
  </cols>
  <sheetData>
    <row r="1" spans="1:3" ht="20.25" x14ac:dyDescent="0.3">
      <c r="A1" s="880" t="s">
        <v>1790</v>
      </c>
      <c r="B1" s="880"/>
      <c r="C1" s="880"/>
    </row>
    <row r="2" spans="1:3" ht="21" thickBot="1" x14ac:dyDescent="0.35">
      <c r="A2" s="336"/>
      <c r="B2" s="336"/>
      <c r="C2" s="336"/>
    </row>
    <row r="3" spans="1:3" ht="19.5" thickBot="1" x14ac:dyDescent="0.3">
      <c r="A3" s="340" t="s">
        <v>1134</v>
      </c>
      <c r="B3" s="345" t="s">
        <v>1135</v>
      </c>
    </row>
    <row r="4" spans="1:3" x14ac:dyDescent="0.25">
      <c r="A4" s="341" t="s">
        <v>1136</v>
      </c>
      <c r="B4" s="337" t="s">
        <v>1136</v>
      </c>
    </row>
    <row r="5" spans="1:3" x14ac:dyDescent="0.25">
      <c r="A5" s="342" t="s">
        <v>1137</v>
      </c>
      <c r="B5" s="335" t="s">
        <v>1137</v>
      </c>
    </row>
    <row r="6" spans="1:3" x14ac:dyDescent="0.25">
      <c r="A6" s="342" t="s">
        <v>1138</v>
      </c>
      <c r="B6" s="335" t="s">
        <v>1153</v>
      </c>
    </row>
    <row r="7" spans="1:3" x14ac:dyDescent="0.25">
      <c r="A7" s="342" t="s">
        <v>1139</v>
      </c>
      <c r="B7" s="335" t="s">
        <v>1138</v>
      </c>
    </row>
    <row r="8" spans="1:3" x14ac:dyDescent="0.25">
      <c r="A8" s="342" t="s">
        <v>1140</v>
      </c>
      <c r="B8" s="335" t="s">
        <v>1139</v>
      </c>
    </row>
    <row r="9" spans="1:3" x14ac:dyDescent="0.25">
      <c r="A9" s="342" t="s">
        <v>1141</v>
      </c>
      <c r="B9" s="335" t="s">
        <v>1140</v>
      </c>
    </row>
    <row r="10" spans="1:3" x14ac:dyDescent="0.25">
      <c r="A10" s="342" t="s">
        <v>1142</v>
      </c>
      <c r="B10" s="335" t="s">
        <v>1141</v>
      </c>
    </row>
    <row r="11" spans="1:3" x14ac:dyDescent="0.25">
      <c r="A11" s="342" t="s">
        <v>1143</v>
      </c>
      <c r="B11" s="335" t="s">
        <v>1142</v>
      </c>
    </row>
    <row r="12" spans="1:3" x14ac:dyDescent="0.25">
      <c r="A12" s="342" t="s">
        <v>1144</v>
      </c>
      <c r="B12" s="335" t="s">
        <v>1143</v>
      </c>
    </row>
    <row r="13" spans="1:3" x14ac:dyDescent="0.25">
      <c r="A13" s="342" t="s">
        <v>1145</v>
      </c>
      <c r="B13" s="335" t="s">
        <v>1154</v>
      </c>
    </row>
    <row r="14" spans="1:3" x14ac:dyDescent="0.25">
      <c r="A14" s="342" t="s">
        <v>1146</v>
      </c>
      <c r="B14" s="335" t="s">
        <v>1144</v>
      </c>
    </row>
    <row r="15" spans="1:3" x14ac:dyDescent="0.25">
      <c r="A15" s="342" t="s">
        <v>1147</v>
      </c>
      <c r="B15" s="335" t="s">
        <v>1155</v>
      </c>
    </row>
    <row r="16" spans="1:3" x14ac:dyDescent="0.25">
      <c r="A16" s="342" t="s">
        <v>1148</v>
      </c>
      <c r="B16" s="335" t="s">
        <v>1156</v>
      </c>
    </row>
    <row r="17" spans="1:2" x14ac:dyDescent="0.25">
      <c r="A17" s="342" t="s">
        <v>1149</v>
      </c>
      <c r="B17" s="335" t="s">
        <v>1147</v>
      </c>
    </row>
    <row r="18" spans="1:2" x14ac:dyDescent="0.25">
      <c r="A18" s="342" t="s">
        <v>1150</v>
      </c>
      <c r="B18" s="335" t="s">
        <v>1148</v>
      </c>
    </row>
    <row r="19" spans="1:2" x14ac:dyDescent="0.25">
      <c r="A19" s="342" t="s">
        <v>1151</v>
      </c>
      <c r="B19" s="335" t="s">
        <v>1149</v>
      </c>
    </row>
    <row r="20" spans="1:2" x14ac:dyDescent="0.25">
      <c r="A20" s="342" t="s">
        <v>1152</v>
      </c>
      <c r="B20" s="335" t="s">
        <v>1150</v>
      </c>
    </row>
    <row r="21" spans="1:2" x14ac:dyDescent="0.25">
      <c r="A21" s="342" t="s">
        <v>1157</v>
      </c>
      <c r="B21" s="335" t="s">
        <v>1151</v>
      </c>
    </row>
    <row r="22" spans="1:2" ht="22.5" x14ac:dyDescent="0.25">
      <c r="A22" s="342" t="s">
        <v>1158</v>
      </c>
      <c r="B22" s="335" t="s">
        <v>1152</v>
      </c>
    </row>
    <row r="23" spans="1:2" ht="22.5" x14ac:dyDescent="0.25">
      <c r="A23" s="342" t="s">
        <v>1159</v>
      </c>
      <c r="B23" s="335" t="s">
        <v>1157</v>
      </c>
    </row>
    <row r="24" spans="1:2" ht="22.5" x14ac:dyDescent="0.25">
      <c r="A24" s="342" t="s">
        <v>1160</v>
      </c>
      <c r="B24" s="335" t="s">
        <v>1162</v>
      </c>
    </row>
    <row r="25" spans="1:2" x14ac:dyDescent="0.25">
      <c r="A25" s="342" t="s">
        <v>1161</v>
      </c>
      <c r="B25" s="335" t="s">
        <v>1163</v>
      </c>
    </row>
    <row r="26" spans="1:2" x14ac:dyDescent="0.25">
      <c r="A26" s="342" t="s">
        <v>1162</v>
      </c>
      <c r="B26" s="335" t="s">
        <v>1164</v>
      </c>
    </row>
    <row r="27" spans="1:2" x14ac:dyDescent="0.25">
      <c r="A27" s="342" t="s">
        <v>1163</v>
      </c>
      <c r="B27" s="335" t="s">
        <v>1165</v>
      </c>
    </row>
    <row r="28" spans="1:2" x14ac:dyDescent="0.25">
      <c r="A28" s="342" t="s">
        <v>1164</v>
      </c>
      <c r="B28" s="335" t="s">
        <v>1349</v>
      </c>
    </row>
    <row r="29" spans="1:2" x14ac:dyDescent="0.25">
      <c r="A29" s="342" t="s">
        <v>1165</v>
      </c>
      <c r="B29" s="335" t="s">
        <v>1168</v>
      </c>
    </row>
    <row r="30" spans="1:2" ht="22.5" x14ac:dyDescent="0.25">
      <c r="A30" s="342" t="s">
        <v>1166</v>
      </c>
      <c r="B30" s="335" t="s">
        <v>1170</v>
      </c>
    </row>
    <row r="31" spans="1:2" ht="22.5" x14ac:dyDescent="0.25">
      <c r="A31" s="342" t="s">
        <v>1167</v>
      </c>
      <c r="B31" s="335" t="s">
        <v>1171</v>
      </c>
    </row>
    <row r="32" spans="1:2" ht="22.5" x14ac:dyDescent="0.25">
      <c r="A32" s="342" t="s">
        <v>1168</v>
      </c>
      <c r="B32" s="335" t="s">
        <v>1172</v>
      </c>
    </row>
    <row r="33" spans="1:2" x14ac:dyDescent="0.25">
      <c r="A33" s="342" t="s">
        <v>1169</v>
      </c>
      <c r="B33" s="335" t="s">
        <v>1173</v>
      </c>
    </row>
    <row r="34" spans="1:2" x14ac:dyDescent="0.25">
      <c r="A34" s="342" t="s">
        <v>1170</v>
      </c>
      <c r="B34" s="335" t="s">
        <v>1174</v>
      </c>
    </row>
    <row r="35" spans="1:2" x14ac:dyDescent="0.25">
      <c r="A35" s="342" t="s">
        <v>1171</v>
      </c>
      <c r="B35" s="335" t="s">
        <v>1175</v>
      </c>
    </row>
    <row r="36" spans="1:2" ht="22.5" x14ac:dyDescent="0.25">
      <c r="A36" s="342" t="s">
        <v>1172</v>
      </c>
      <c r="B36" s="335" t="s">
        <v>1350</v>
      </c>
    </row>
    <row r="37" spans="1:2" ht="22.5" x14ac:dyDescent="0.25">
      <c r="A37" s="342" t="s">
        <v>1173</v>
      </c>
      <c r="B37" s="335" t="s">
        <v>1351</v>
      </c>
    </row>
    <row r="38" spans="1:2" x14ac:dyDescent="0.25">
      <c r="A38" s="342" t="s">
        <v>1174</v>
      </c>
      <c r="B38" s="335" t="s">
        <v>1177</v>
      </c>
    </row>
    <row r="39" spans="1:2" x14ac:dyDescent="0.25">
      <c r="A39" s="342" t="s">
        <v>1175</v>
      </c>
      <c r="B39" s="335" t="s">
        <v>1352</v>
      </c>
    </row>
    <row r="40" spans="1:2" x14ac:dyDescent="0.25">
      <c r="A40" s="342" t="s">
        <v>1176</v>
      </c>
      <c r="B40" s="335" t="s">
        <v>1353</v>
      </c>
    </row>
    <row r="41" spans="1:2" x14ac:dyDescent="0.25">
      <c r="A41" s="342" t="s">
        <v>1177</v>
      </c>
      <c r="B41" s="335" t="s">
        <v>1178</v>
      </c>
    </row>
    <row r="42" spans="1:2" x14ac:dyDescent="0.25">
      <c r="A42" s="342" t="s">
        <v>1178</v>
      </c>
      <c r="B42" s="335" t="s">
        <v>1179</v>
      </c>
    </row>
    <row r="43" spans="1:2" x14ac:dyDescent="0.25">
      <c r="A43" s="342" t="s">
        <v>1179</v>
      </c>
      <c r="B43" s="335" t="s">
        <v>1180</v>
      </c>
    </row>
    <row r="44" spans="1:2" x14ac:dyDescent="0.25">
      <c r="A44" s="342" t="s">
        <v>1180</v>
      </c>
      <c r="B44" s="338" t="s">
        <v>1354</v>
      </c>
    </row>
    <row r="45" spans="1:2" ht="22.5" x14ac:dyDescent="0.25">
      <c r="A45" s="342" t="s">
        <v>1181</v>
      </c>
      <c r="B45" s="338" t="s">
        <v>1182</v>
      </c>
    </row>
    <row r="46" spans="1:2" x14ac:dyDescent="0.25">
      <c r="A46" s="343" t="s">
        <v>1182</v>
      </c>
      <c r="B46" s="338" t="s">
        <v>1183</v>
      </c>
    </row>
    <row r="47" spans="1:2" x14ac:dyDescent="0.25">
      <c r="A47" s="343" t="s">
        <v>1183</v>
      </c>
      <c r="B47" s="338" t="s">
        <v>1184</v>
      </c>
    </row>
    <row r="48" spans="1:2" x14ac:dyDescent="0.25">
      <c r="A48" s="343" t="s">
        <v>1184</v>
      </c>
      <c r="B48" s="338" t="s">
        <v>1185</v>
      </c>
    </row>
    <row r="49" spans="1:2" x14ac:dyDescent="0.25">
      <c r="A49" s="343" t="s">
        <v>1185</v>
      </c>
      <c r="B49" s="338" t="s">
        <v>1186</v>
      </c>
    </row>
    <row r="50" spans="1:2" x14ac:dyDescent="0.25">
      <c r="A50" s="343" t="s">
        <v>1186</v>
      </c>
      <c r="B50" s="338" t="s">
        <v>1187</v>
      </c>
    </row>
    <row r="51" spans="1:2" x14ac:dyDescent="0.25">
      <c r="A51" s="343" t="s">
        <v>1187</v>
      </c>
      <c r="B51" s="338" t="s">
        <v>1188</v>
      </c>
    </row>
    <row r="52" spans="1:2" x14ac:dyDescent="0.25">
      <c r="A52" s="343" t="s">
        <v>1188</v>
      </c>
      <c r="B52" s="338" t="s">
        <v>1189</v>
      </c>
    </row>
    <row r="53" spans="1:2" x14ac:dyDescent="0.25">
      <c r="A53" s="343" t="s">
        <v>1189</v>
      </c>
      <c r="B53" s="338" t="s">
        <v>1190</v>
      </c>
    </row>
    <row r="54" spans="1:2" x14ac:dyDescent="0.25">
      <c r="A54" s="343" t="s">
        <v>1190</v>
      </c>
      <c r="B54" s="338" t="s">
        <v>1191</v>
      </c>
    </row>
    <row r="55" spans="1:2" x14ac:dyDescent="0.25">
      <c r="A55" s="343" t="s">
        <v>1191</v>
      </c>
      <c r="B55" s="338" t="s">
        <v>1192</v>
      </c>
    </row>
    <row r="56" spans="1:2" x14ac:dyDescent="0.25">
      <c r="A56" s="343" t="s">
        <v>1192</v>
      </c>
      <c r="B56" s="338" t="s">
        <v>1193</v>
      </c>
    </row>
    <row r="57" spans="1:2" x14ac:dyDescent="0.25">
      <c r="A57" s="343" t="s">
        <v>1193</v>
      </c>
      <c r="B57" s="338" t="s">
        <v>1194</v>
      </c>
    </row>
    <row r="58" spans="1:2" x14ac:dyDescent="0.25">
      <c r="A58" s="343" t="s">
        <v>1194</v>
      </c>
      <c r="B58" s="338" t="s">
        <v>1355</v>
      </c>
    </row>
    <row r="59" spans="1:2" x14ac:dyDescent="0.25">
      <c r="A59" s="343" t="s">
        <v>1195</v>
      </c>
      <c r="B59" s="338" t="s">
        <v>1195</v>
      </c>
    </row>
    <row r="60" spans="1:2" x14ac:dyDescent="0.25">
      <c r="A60" s="343" t="s">
        <v>1196</v>
      </c>
      <c r="B60" s="338" t="s">
        <v>1196</v>
      </c>
    </row>
    <row r="61" spans="1:2" x14ac:dyDescent="0.25">
      <c r="A61" s="343" t="s">
        <v>1197</v>
      </c>
      <c r="B61" s="338" t="s">
        <v>1197</v>
      </c>
    </row>
    <row r="62" spans="1:2" x14ac:dyDescent="0.25">
      <c r="A62" s="343" t="s">
        <v>1198</v>
      </c>
      <c r="B62" s="338" t="s">
        <v>1198</v>
      </c>
    </row>
    <row r="63" spans="1:2" x14ac:dyDescent="0.25">
      <c r="A63" s="343" t="s">
        <v>1199</v>
      </c>
      <c r="B63" s="338" t="s">
        <v>1199</v>
      </c>
    </row>
    <row r="64" spans="1:2" x14ac:dyDescent="0.25">
      <c r="A64" s="343" t="s">
        <v>1200</v>
      </c>
      <c r="B64" s="338" t="s">
        <v>1200</v>
      </c>
    </row>
    <row r="65" spans="1:2" x14ac:dyDescent="0.25">
      <c r="A65" s="343" t="s">
        <v>1201</v>
      </c>
      <c r="B65" s="338" t="s">
        <v>1201</v>
      </c>
    </row>
    <row r="66" spans="1:2" x14ac:dyDescent="0.25">
      <c r="A66" s="343" t="s">
        <v>1202</v>
      </c>
      <c r="B66" s="338" t="s">
        <v>1202</v>
      </c>
    </row>
    <row r="67" spans="1:2" x14ac:dyDescent="0.25">
      <c r="A67" s="343" t="s">
        <v>1203</v>
      </c>
      <c r="B67" s="338" t="s">
        <v>1203</v>
      </c>
    </row>
    <row r="68" spans="1:2" x14ac:dyDescent="0.25">
      <c r="A68" s="343" t="s">
        <v>1204</v>
      </c>
      <c r="B68" s="338" t="s">
        <v>1204</v>
      </c>
    </row>
    <row r="69" spans="1:2" x14ac:dyDescent="0.25">
      <c r="A69" s="343" t="s">
        <v>1205</v>
      </c>
      <c r="B69" s="338" t="s">
        <v>1205</v>
      </c>
    </row>
    <row r="70" spans="1:2" x14ac:dyDescent="0.25">
      <c r="A70" s="343" t="s">
        <v>1206</v>
      </c>
      <c r="B70" s="338" t="s">
        <v>1206</v>
      </c>
    </row>
    <row r="71" spans="1:2" x14ac:dyDescent="0.25">
      <c r="A71" s="343" t="s">
        <v>1207</v>
      </c>
      <c r="B71" s="338" t="s">
        <v>1207</v>
      </c>
    </row>
    <row r="72" spans="1:2" x14ac:dyDescent="0.25">
      <c r="A72" s="343" t="s">
        <v>1208</v>
      </c>
      <c r="B72" s="338" t="s">
        <v>1208</v>
      </c>
    </row>
    <row r="73" spans="1:2" x14ac:dyDescent="0.25">
      <c r="A73" s="343" t="s">
        <v>1209</v>
      </c>
      <c r="B73" s="338" t="s">
        <v>1209</v>
      </c>
    </row>
    <row r="74" spans="1:2" x14ac:dyDescent="0.25">
      <c r="A74" s="343" t="s">
        <v>1210</v>
      </c>
      <c r="B74" s="338" t="s">
        <v>1210</v>
      </c>
    </row>
    <row r="75" spans="1:2" x14ac:dyDescent="0.25">
      <c r="A75" s="343" t="s">
        <v>1211</v>
      </c>
      <c r="B75" s="338" t="s">
        <v>1211</v>
      </c>
    </row>
    <row r="76" spans="1:2" x14ac:dyDescent="0.25">
      <c r="A76" s="343" t="s">
        <v>1212</v>
      </c>
      <c r="B76" s="338" t="s">
        <v>1212</v>
      </c>
    </row>
    <row r="77" spans="1:2" x14ac:dyDescent="0.25">
      <c r="A77" s="343" t="s">
        <v>1213</v>
      </c>
      <c r="B77" s="338" t="s">
        <v>1213</v>
      </c>
    </row>
    <row r="78" spans="1:2" x14ac:dyDescent="0.25">
      <c r="A78" s="343" t="s">
        <v>1214</v>
      </c>
      <c r="B78" s="338" t="s">
        <v>1214</v>
      </c>
    </row>
    <row r="79" spans="1:2" x14ac:dyDescent="0.25">
      <c r="A79" s="343" t="s">
        <v>1215</v>
      </c>
      <c r="B79" s="338" t="s">
        <v>1215</v>
      </c>
    </row>
    <row r="80" spans="1:2" x14ac:dyDescent="0.25">
      <c r="A80" s="343" t="s">
        <v>1216</v>
      </c>
      <c r="B80" s="338" t="s">
        <v>1216</v>
      </c>
    </row>
    <row r="81" spans="1:2" x14ac:dyDescent="0.25">
      <c r="A81" s="343" t="s">
        <v>1217</v>
      </c>
      <c r="B81" s="338" t="s">
        <v>1217</v>
      </c>
    </row>
    <row r="82" spans="1:2" x14ac:dyDescent="0.25">
      <c r="A82" s="343" t="s">
        <v>1218</v>
      </c>
      <c r="B82" s="338" t="s">
        <v>1219</v>
      </c>
    </row>
    <row r="83" spans="1:2" x14ac:dyDescent="0.25">
      <c r="A83" s="343" t="s">
        <v>1219</v>
      </c>
      <c r="B83" s="338" t="s">
        <v>1220</v>
      </c>
    </row>
    <row r="84" spans="1:2" x14ac:dyDescent="0.25">
      <c r="A84" s="343" t="s">
        <v>1220</v>
      </c>
      <c r="B84" s="338" t="s">
        <v>1221</v>
      </c>
    </row>
    <row r="85" spans="1:2" x14ac:dyDescent="0.25">
      <c r="A85" s="343" t="s">
        <v>1221</v>
      </c>
      <c r="B85" s="338" t="s">
        <v>1222</v>
      </c>
    </row>
    <row r="86" spans="1:2" x14ac:dyDescent="0.25">
      <c r="A86" s="343" t="s">
        <v>1222</v>
      </c>
      <c r="B86" s="338" t="s">
        <v>1223</v>
      </c>
    </row>
    <row r="87" spans="1:2" x14ac:dyDescent="0.25">
      <c r="A87" s="343" t="s">
        <v>1223</v>
      </c>
      <c r="B87" s="338" t="s">
        <v>1224</v>
      </c>
    </row>
    <row r="88" spans="1:2" x14ac:dyDescent="0.25">
      <c r="A88" s="343" t="s">
        <v>1224</v>
      </c>
      <c r="B88" s="338" t="s">
        <v>1225</v>
      </c>
    </row>
    <row r="89" spans="1:2" x14ac:dyDescent="0.25">
      <c r="A89" s="343" t="s">
        <v>1225</v>
      </c>
      <c r="B89" s="338" t="s">
        <v>1226</v>
      </c>
    </row>
    <row r="90" spans="1:2" x14ac:dyDescent="0.25">
      <c r="A90" s="343" t="s">
        <v>1226</v>
      </c>
      <c r="B90" s="338" t="s">
        <v>1227</v>
      </c>
    </row>
    <row r="91" spans="1:2" x14ac:dyDescent="0.25">
      <c r="A91" s="343" t="s">
        <v>1227</v>
      </c>
      <c r="B91" s="338" t="s">
        <v>1228</v>
      </c>
    </row>
    <row r="92" spans="1:2" x14ac:dyDescent="0.25">
      <c r="A92" s="343" t="s">
        <v>1228</v>
      </c>
      <c r="B92" s="338" t="s">
        <v>1229</v>
      </c>
    </row>
    <row r="93" spans="1:2" x14ac:dyDescent="0.25">
      <c r="A93" s="343" t="s">
        <v>1229</v>
      </c>
      <c r="B93" s="338" t="s">
        <v>1230</v>
      </c>
    </row>
    <row r="94" spans="1:2" x14ac:dyDescent="0.25">
      <c r="A94" s="343" t="s">
        <v>1230</v>
      </c>
      <c r="B94" s="338" t="s">
        <v>1231</v>
      </c>
    </row>
    <row r="95" spans="1:2" x14ac:dyDescent="0.25">
      <c r="A95" s="343" t="s">
        <v>1231</v>
      </c>
      <c r="B95" s="338" t="s">
        <v>1232</v>
      </c>
    </row>
    <row r="96" spans="1:2" x14ac:dyDescent="0.25">
      <c r="A96" s="343" t="s">
        <v>1232</v>
      </c>
      <c r="B96" s="338" t="s">
        <v>1233</v>
      </c>
    </row>
    <row r="97" spans="1:2" x14ac:dyDescent="0.25">
      <c r="A97" s="343" t="s">
        <v>1233</v>
      </c>
      <c r="B97" s="338" t="s">
        <v>1234</v>
      </c>
    </row>
    <row r="98" spans="1:2" x14ac:dyDescent="0.25">
      <c r="A98" s="343" t="s">
        <v>1234</v>
      </c>
      <c r="B98" s="338" t="s">
        <v>1235</v>
      </c>
    </row>
    <row r="99" spans="1:2" x14ac:dyDescent="0.25">
      <c r="A99" s="343" t="s">
        <v>1235</v>
      </c>
      <c r="B99" s="338" t="s">
        <v>1236</v>
      </c>
    </row>
    <row r="100" spans="1:2" x14ac:dyDescent="0.25">
      <c r="A100" s="343" t="s">
        <v>1236</v>
      </c>
      <c r="B100" s="338" t="s">
        <v>1237</v>
      </c>
    </row>
    <row r="101" spans="1:2" x14ac:dyDescent="0.25">
      <c r="A101" s="343" t="s">
        <v>1237</v>
      </c>
      <c r="B101" s="338" t="s">
        <v>1238</v>
      </c>
    </row>
    <row r="102" spans="1:2" x14ac:dyDescent="0.25">
      <c r="A102" s="343" t="s">
        <v>1238</v>
      </c>
      <c r="B102" s="338" t="s">
        <v>1239</v>
      </c>
    </row>
    <row r="103" spans="1:2" x14ac:dyDescent="0.25">
      <c r="A103" s="343" t="s">
        <v>1239</v>
      </c>
      <c r="B103" s="338" t="s">
        <v>1240</v>
      </c>
    </row>
    <row r="104" spans="1:2" x14ac:dyDescent="0.25">
      <c r="A104" s="343" t="s">
        <v>1240</v>
      </c>
      <c r="B104" s="338" t="s">
        <v>1241</v>
      </c>
    </row>
    <row r="105" spans="1:2" x14ac:dyDescent="0.25">
      <c r="A105" s="343" t="s">
        <v>1241</v>
      </c>
      <c r="B105" s="338" t="s">
        <v>1242</v>
      </c>
    </row>
    <row r="106" spans="1:2" x14ac:dyDescent="0.25">
      <c r="A106" s="343" t="s">
        <v>1242</v>
      </c>
      <c r="B106" s="338" t="s">
        <v>1243</v>
      </c>
    </row>
    <row r="107" spans="1:2" x14ac:dyDescent="0.25">
      <c r="A107" s="343" t="s">
        <v>1243</v>
      </c>
      <c r="B107" s="338" t="s">
        <v>1244</v>
      </c>
    </row>
    <row r="108" spans="1:2" x14ac:dyDescent="0.25">
      <c r="A108" s="343" t="s">
        <v>1244</v>
      </c>
      <c r="B108" s="338" t="s">
        <v>1245</v>
      </c>
    </row>
    <row r="109" spans="1:2" x14ac:dyDescent="0.25">
      <c r="A109" s="343" t="s">
        <v>1245</v>
      </c>
      <c r="B109" s="338" t="s">
        <v>1246</v>
      </c>
    </row>
    <row r="110" spans="1:2" x14ac:dyDescent="0.25">
      <c r="A110" s="343" t="s">
        <v>1246</v>
      </c>
      <c r="B110" s="338" t="s">
        <v>1247</v>
      </c>
    </row>
    <row r="111" spans="1:2" x14ac:dyDescent="0.25">
      <c r="A111" s="343" t="s">
        <v>1247</v>
      </c>
      <c r="B111" s="338" t="s">
        <v>1248</v>
      </c>
    </row>
    <row r="112" spans="1:2" x14ac:dyDescent="0.25">
      <c r="A112" s="343" t="s">
        <v>1248</v>
      </c>
      <c r="B112" s="338" t="s">
        <v>1249</v>
      </c>
    </row>
    <row r="113" spans="1:2" x14ac:dyDescent="0.25">
      <c r="A113" s="343" t="s">
        <v>1249</v>
      </c>
      <c r="B113" s="338" t="s">
        <v>1250</v>
      </c>
    </row>
    <row r="114" spans="1:2" x14ac:dyDescent="0.25">
      <c r="A114" s="343" t="s">
        <v>1250</v>
      </c>
      <c r="B114" s="338" t="s">
        <v>1251</v>
      </c>
    </row>
    <row r="115" spans="1:2" x14ac:dyDescent="0.25">
      <c r="A115" s="343" t="s">
        <v>1251</v>
      </c>
      <c r="B115" s="338" t="s">
        <v>1252</v>
      </c>
    </row>
    <row r="116" spans="1:2" x14ac:dyDescent="0.25">
      <c r="A116" s="343" t="s">
        <v>1252</v>
      </c>
      <c r="B116" s="338" t="s">
        <v>1253</v>
      </c>
    </row>
    <row r="117" spans="1:2" x14ac:dyDescent="0.25">
      <c r="A117" s="343" t="s">
        <v>1253</v>
      </c>
      <c r="B117" s="338" t="s">
        <v>1254</v>
      </c>
    </row>
    <row r="118" spans="1:2" x14ac:dyDescent="0.25">
      <c r="A118" s="343" t="s">
        <v>1254</v>
      </c>
      <c r="B118" s="338" t="s">
        <v>1255</v>
      </c>
    </row>
    <row r="119" spans="1:2" x14ac:dyDescent="0.25">
      <c r="A119" s="343" t="s">
        <v>1255</v>
      </c>
      <c r="B119" s="338" t="s">
        <v>1256</v>
      </c>
    </row>
    <row r="120" spans="1:2" x14ac:dyDescent="0.25">
      <c r="A120" s="343" t="s">
        <v>1256</v>
      </c>
      <c r="B120" s="338" t="s">
        <v>1257</v>
      </c>
    </row>
    <row r="121" spans="1:2" x14ac:dyDescent="0.25">
      <c r="A121" s="343" t="s">
        <v>1257</v>
      </c>
      <c r="B121" s="338" t="s">
        <v>1258</v>
      </c>
    </row>
    <row r="122" spans="1:2" x14ac:dyDescent="0.25">
      <c r="A122" s="343" t="s">
        <v>1258</v>
      </c>
      <c r="B122" s="338" t="s">
        <v>1259</v>
      </c>
    </row>
    <row r="123" spans="1:2" x14ac:dyDescent="0.25">
      <c r="A123" s="343" t="s">
        <v>1259</v>
      </c>
      <c r="B123" s="338" t="s">
        <v>1260</v>
      </c>
    </row>
    <row r="124" spans="1:2" x14ac:dyDescent="0.25">
      <c r="A124" s="343" t="s">
        <v>1260</v>
      </c>
      <c r="B124" s="338" t="s">
        <v>1261</v>
      </c>
    </row>
    <row r="125" spans="1:2" x14ac:dyDescent="0.25">
      <c r="A125" s="343" t="s">
        <v>1261</v>
      </c>
      <c r="B125" s="338" t="s">
        <v>1262</v>
      </c>
    </row>
    <row r="126" spans="1:2" x14ac:dyDescent="0.25">
      <c r="A126" s="343" t="s">
        <v>1262</v>
      </c>
      <c r="B126" s="338" t="s">
        <v>1263</v>
      </c>
    </row>
    <row r="127" spans="1:2" x14ac:dyDescent="0.25">
      <c r="A127" s="343" t="s">
        <v>1263</v>
      </c>
      <c r="B127" s="338" t="s">
        <v>1264</v>
      </c>
    </row>
    <row r="128" spans="1:2" x14ac:dyDescent="0.25">
      <c r="A128" s="343" t="s">
        <v>1264</v>
      </c>
      <c r="B128" s="338" t="s">
        <v>1265</v>
      </c>
    </row>
    <row r="129" spans="1:2" x14ac:dyDescent="0.25">
      <c r="A129" s="343" t="s">
        <v>1265</v>
      </c>
      <c r="B129" s="338" t="s">
        <v>1266</v>
      </c>
    </row>
    <row r="130" spans="1:2" x14ac:dyDescent="0.25">
      <c r="A130" s="343" t="s">
        <v>1266</v>
      </c>
      <c r="B130" s="338" t="s">
        <v>1267</v>
      </c>
    </row>
    <row r="131" spans="1:2" x14ac:dyDescent="0.25">
      <c r="A131" s="343" t="s">
        <v>1267</v>
      </c>
      <c r="B131" s="338" t="s">
        <v>1268</v>
      </c>
    </row>
    <row r="132" spans="1:2" x14ac:dyDescent="0.25">
      <c r="A132" s="343" t="s">
        <v>1268</v>
      </c>
      <c r="B132" s="338" t="s">
        <v>1269</v>
      </c>
    </row>
    <row r="133" spans="1:2" x14ac:dyDescent="0.25">
      <c r="A133" s="343" t="s">
        <v>1269</v>
      </c>
      <c r="B133" s="338" t="s">
        <v>1270</v>
      </c>
    </row>
    <row r="134" spans="1:2" x14ac:dyDescent="0.25">
      <c r="A134" s="343" t="s">
        <v>1270</v>
      </c>
      <c r="B134" s="338" t="s">
        <v>1271</v>
      </c>
    </row>
    <row r="135" spans="1:2" x14ac:dyDescent="0.25">
      <c r="A135" s="343" t="s">
        <v>1271</v>
      </c>
      <c r="B135" s="338" t="s">
        <v>1356</v>
      </c>
    </row>
    <row r="136" spans="1:2" x14ac:dyDescent="0.25">
      <c r="A136" s="343" t="s">
        <v>1272</v>
      </c>
      <c r="B136" s="338" t="s">
        <v>1273</v>
      </c>
    </row>
    <row r="137" spans="1:2" x14ac:dyDescent="0.25">
      <c r="A137" s="343" t="s">
        <v>1273</v>
      </c>
      <c r="B137" s="338" t="s">
        <v>1274</v>
      </c>
    </row>
    <row r="138" spans="1:2" x14ac:dyDescent="0.25">
      <c r="A138" s="343" t="s">
        <v>1274</v>
      </c>
      <c r="B138" s="338" t="s">
        <v>1275</v>
      </c>
    </row>
    <row r="139" spans="1:2" x14ac:dyDescent="0.25">
      <c r="A139" s="343" t="s">
        <v>1275</v>
      </c>
      <c r="B139" s="338" t="s">
        <v>1276</v>
      </c>
    </row>
    <row r="140" spans="1:2" x14ac:dyDescent="0.25">
      <c r="A140" s="343" t="s">
        <v>1276</v>
      </c>
      <c r="B140" s="338" t="s">
        <v>1277</v>
      </c>
    </row>
    <row r="141" spans="1:2" x14ac:dyDescent="0.25">
      <c r="A141" s="343" t="s">
        <v>1277</v>
      </c>
      <c r="B141" s="338" t="s">
        <v>1278</v>
      </c>
    </row>
    <row r="142" spans="1:2" x14ac:dyDescent="0.25">
      <c r="A142" s="343" t="s">
        <v>1278</v>
      </c>
      <c r="B142" s="338" t="s">
        <v>1279</v>
      </c>
    </row>
    <row r="143" spans="1:2" x14ac:dyDescent="0.25">
      <c r="A143" s="343" t="s">
        <v>1279</v>
      </c>
      <c r="B143" s="338" t="s">
        <v>1280</v>
      </c>
    </row>
    <row r="144" spans="1:2" x14ac:dyDescent="0.25">
      <c r="A144" s="343" t="s">
        <v>1280</v>
      </c>
      <c r="B144" s="338" t="s">
        <v>1281</v>
      </c>
    </row>
    <row r="145" spans="1:2" x14ac:dyDescent="0.25">
      <c r="A145" s="343" t="s">
        <v>1281</v>
      </c>
      <c r="B145" s="338" t="s">
        <v>1282</v>
      </c>
    </row>
    <row r="146" spans="1:2" x14ac:dyDescent="0.25">
      <c r="A146" s="343" t="s">
        <v>1282</v>
      </c>
      <c r="B146" s="338" t="s">
        <v>1283</v>
      </c>
    </row>
    <row r="147" spans="1:2" x14ac:dyDescent="0.25">
      <c r="A147" s="343" t="s">
        <v>1283</v>
      </c>
      <c r="B147" s="338" t="s">
        <v>1284</v>
      </c>
    </row>
    <row r="148" spans="1:2" x14ac:dyDescent="0.25">
      <c r="A148" s="343" t="s">
        <v>1284</v>
      </c>
      <c r="B148" s="338" t="s">
        <v>1285</v>
      </c>
    </row>
    <row r="149" spans="1:2" x14ac:dyDescent="0.25">
      <c r="A149" s="343" t="s">
        <v>1285</v>
      </c>
      <c r="B149" s="338" t="s">
        <v>1286</v>
      </c>
    </row>
    <row r="150" spans="1:2" x14ac:dyDescent="0.25">
      <c r="A150" s="343" t="s">
        <v>1286</v>
      </c>
      <c r="B150" s="338" t="s">
        <v>1287</v>
      </c>
    </row>
    <row r="151" spans="1:2" x14ac:dyDescent="0.25">
      <c r="A151" s="343" t="s">
        <v>1287</v>
      </c>
      <c r="B151" s="338" t="s">
        <v>1288</v>
      </c>
    </row>
    <row r="152" spans="1:2" x14ac:dyDescent="0.25">
      <c r="A152" s="343" t="s">
        <v>1288</v>
      </c>
      <c r="B152" s="338" t="s">
        <v>1289</v>
      </c>
    </row>
    <row r="153" spans="1:2" x14ac:dyDescent="0.25">
      <c r="A153" s="343" t="s">
        <v>1289</v>
      </c>
      <c r="B153" s="338" t="s">
        <v>1290</v>
      </c>
    </row>
    <row r="154" spans="1:2" x14ac:dyDescent="0.25">
      <c r="A154" s="343" t="s">
        <v>1290</v>
      </c>
      <c r="B154" s="338" t="s">
        <v>1291</v>
      </c>
    </row>
    <row r="155" spans="1:2" x14ac:dyDescent="0.25">
      <c r="A155" s="343" t="s">
        <v>1291</v>
      </c>
      <c r="B155" s="338" t="s">
        <v>1292</v>
      </c>
    </row>
    <row r="156" spans="1:2" x14ac:dyDescent="0.25">
      <c r="A156" s="343" t="s">
        <v>1292</v>
      </c>
      <c r="B156" s="338" t="s">
        <v>1293</v>
      </c>
    </row>
    <row r="157" spans="1:2" x14ac:dyDescent="0.25">
      <c r="A157" s="343" t="s">
        <v>1293</v>
      </c>
      <c r="B157" s="338" t="s">
        <v>1294</v>
      </c>
    </row>
    <row r="158" spans="1:2" x14ac:dyDescent="0.25">
      <c r="A158" s="343" t="s">
        <v>1294</v>
      </c>
      <c r="B158" s="338" t="s">
        <v>1295</v>
      </c>
    </row>
    <row r="159" spans="1:2" x14ac:dyDescent="0.25">
      <c r="A159" s="343" t="s">
        <v>1295</v>
      </c>
      <c r="B159" s="338" t="s">
        <v>1296</v>
      </c>
    </row>
    <row r="160" spans="1:2" x14ac:dyDescent="0.25">
      <c r="A160" s="343" t="s">
        <v>1296</v>
      </c>
      <c r="B160" s="338" t="s">
        <v>1297</v>
      </c>
    </row>
    <row r="161" spans="1:2" x14ac:dyDescent="0.25">
      <c r="A161" s="343" t="s">
        <v>1297</v>
      </c>
      <c r="B161" s="338" t="s">
        <v>1298</v>
      </c>
    </row>
    <row r="162" spans="1:2" x14ac:dyDescent="0.25">
      <c r="A162" s="343" t="s">
        <v>1298</v>
      </c>
      <c r="B162" s="338" t="s">
        <v>1299</v>
      </c>
    </row>
    <row r="163" spans="1:2" x14ac:dyDescent="0.25">
      <c r="A163" s="343" t="s">
        <v>1299</v>
      </c>
      <c r="B163" s="338" t="s">
        <v>1300</v>
      </c>
    </row>
    <row r="164" spans="1:2" x14ac:dyDescent="0.25">
      <c r="A164" s="343" t="s">
        <v>1300</v>
      </c>
      <c r="B164" s="338" t="s">
        <v>1301</v>
      </c>
    </row>
    <row r="165" spans="1:2" x14ac:dyDescent="0.25">
      <c r="A165" s="343" t="s">
        <v>1301</v>
      </c>
      <c r="B165" s="338" t="s">
        <v>1302</v>
      </c>
    </row>
    <row r="166" spans="1:2" x14ac:dyDescent="0.25">
      <c r="A166" s="343" t="s">
        <v>1302</v>
      </c>
      <c r="B166" s="338" t="s">
        <v>1303</v>
      </c>
    </row>
    <row r="167" spans="1:2" x14ac:dyDescent="0.25">
      <c r="A167" s="343" t="s">
        <v>1303</v>
      </c>
      <c r="B167" s="338" t="s">
        <v>1304</v>
      </c>
    </row>
    <row r="168" spans="1:2" x14ac:dyDescent="0.25">
      <c r="A168" s="343" t="s">
        <v>1304</v>
      </c>
      <c r="B168" s="338" t="s">
        <v>1305</v>
      </c>
    </row>
    <row r="169" spans="1:2" x14ac:dyDescent="0.25">
      <c r="A169" s="343" t="s">
        <v>1305</v>
      </c>
      <c r="B169" s="338" t="s">
        <v>1306</v>
      </c>
    </row>
    <row r="170" spans="1:2" x14ac:dyDescent="0.25">
      <c r="A170" s="343" t="s">
        <v>1306</v>
      </c>
      <c r="B170" s="338" t="s">
        <v>1307</v>
      </c>
    </row>
    <row r="171" spans="1:2" x14ac:dyDescent="0.25">
      <c r="A171" s="343" t="s">
        <v>1307</v>
      </c>
      <c r="B171" s="338" t="s">
        <v>1308</v>
      </c>
    </row>
    <row r="172" spans="1:2" x14ac:dyDescent="0.25">
      <c r="A172" s="343" t="s">
        <v>1308</v>
      </c>
      <c r="B172" s="338" t="s">
        <v>1309</v>
      </c>
    </row>
    <row r="173" spans="1:2" x14ac:dyDescent="0.25">
      <c r="A173" s="343" t="s">
        <v>1309</v>
      </c>
      <c r="B173" s="338" t="s">
        <v>1310</v>
      </c>
    </row>
    <row r="174" spans="1:2" x14ac:dyDescent="0.25">
      <c r="A174" s="343" t="s">
        <v>1310</v>
      </c>
      <c r="B174" s="338" t="s">
        <v>1311</v>
      </c>
    </row>
    <row r="175" spans="1:2" x14ac:dyDescent="0.25">
      <c r="A175" s="343" t="s">
        <v>1311</v>
      </c>
      <c r="B175" s="338" t="s">
        <v>1312</v>
      </c>
    </row>
    <row r="176" spans="1:2" x14ac:dyDescent="0.25">
      <c r="A176" s="343" t="s">
        <v>1312</v>
      </c>
      <c r="B176" s="338" t="s">
        <v>1313</v>
      </c>
    </row>
    <row r="177" spans="1:2" x14ac:dyDescent="0.25">
      <c r="A177" s="343" t="s">
        <v>1313</v>
      </c>
      <c r="B177" s="338" t="s">
        <v>1314</v>
      </c>
    </row>
    <row r="178" spans="1:2" x14ac:dyDescent="0.25">
      <c r="A178" s="343" t="s">
        <v>1314</v>
      </c>
      <c r="B178" s="338" t="s">
        <v>1315</v>
      </c>
    </row>
    <row r="179" spans="1:2" x14ac:dyDescent="0.25">
      <c r="A179" s="343" t="s">
        <v>1315</v>
      </c>
      <c r="B179" s="338" t="s">
        <v>1316</v>
      </c>
    </row>
    <row r="180" spans="1:2" x14ac:dyDescent="0.25">
      <c r="A180" s="343" t="s">
        <v>1316</v>
      </c>
      <c r="B180" s="338" t="s">
        <v>1317</v>
      </c>
    </row>
    <row r="181" spans="1:2" x14ac:dyDescent="0.25">
      <c r="A181" s="343" t="s">
        <v>1317</v>
      </c>
      <c r="B181" s="338" t="s">
        <v>1318</v>
      </c>
    </row>
    <row r="182" spans="1:2" x14ac:dyDescent="0.25">
      <c r="A182" s="343" t="s">
        <v>1318</v>
      </c>
      <c r="B182" s="338" t="s">
        <v>1319</v>
      </c>
    </row>
    <row r="183" spans="1:2" x14ac:dyDescent="0.25">
      <c r="A183" s="343" t="s">
        <v>1319</v>
      </c>
      <c r="B183" s="338" t="s">
        <v>1320</v>
      </c>
    </row>
    <row r="184" spans="1:2" x14ac:dyDescent="0.25">
      <c r="A184" s="343" t="s">
        <v>1320</v>
      </c>
      <c r="B184" s="338" t="s">
        <v>1321</v>
      </c>
    </row>
    <row r="185" spans="1:2" x14ac:dyDescent="0.25">
      <c r="A185" s="343" t="s">
        <v>1321</v>
      </c>
      <c r="B185" s="338" t="s">
        <v>1322</v>
      </c>
    </row>
    <row r="186" spans="1:2" x14ac:dyDescent="0.25">
      <c r="A186" s="343" t="s">
        <v>1322</v>
      </c>
      <c r="B186" s="338" t="s">
        <v>1323</v>
      </c>
    </row>
    <row r="187" spans="1:2" x14ac:dyDescent="0.25">
      <c r="A187" s="343" t="s">
        <v>1323</v>
      </c>
      <c r="B187" s="338" t="s">
        <v>1324</v>
      </c>
    </row>
    <row r="188" spans="1:2" x14ac:dyDescent="0.25">
      <c r="A188" s="343" t="s">
        <v>1324</v>
      </c>
      <c r="B188" s="338" t="s">
        <v>1325</v>
      </c>
    </row>
    <row r="189" spans="1:2" x14ac:dyDescent="0.25">
      <c r="A189" s="343" t="s">
        <v>1325</v>
      </c>
      <c r="B189" s="338" t="s">
        <v>1326</v>
      </c>
    </row>
    <row r="190" spans="1:2" x14ac:dyDescent="0.25">
      <c r="A190" s="343" t="s">
        <v>1326</v>
      </c>
      <c r="B190" s="338" t="s">
        <v>1327</v>
      </c>
    </row>
    <row r="191" spans="1:2" x14ac:dyDescent="0.25">
      <c r="A191" s="343" t="s">
        <v>1327</v>
      </c>
      <c r="B191" s="338" t="s">
        <v>1328</v>
      </c>
    </row>
    <row r="192" spans="1:2" x14ac:dyDescent="0.25">
      <c r="A192" s="343" t="s">
        <v>1328</v>
      </c>
      <c r="B192" s="338" t="s">
        <v>1329</v>
      </c>
    </row>
    <row r="193" spans="1:2" x14ac:dyDescent="0.25">
      <c r="A193" s="343" t="s">
        <v>1329</v>
      </c>
      <c r="B193" s="338" t="s">
        <v>1330</v>
      </c>
    </row>
    <row r="194" spans="1:2" x14ac:dyDescent="0.25">
      <c r="A194" s="343" t="s">
        <v>1330</v>
      </c>
      <c r="B194" s="338" t="s">
        <v>1331</v>
      </c>
    </row>
    <row r="195" spans="1:2" x14ac:dyDescent="0.25">
      <c r="A195" s="343" t="s">
        <v>1331</v>
      </c>
      <c r="B195" s="338" t="s">
        <v>1332</v>
      </c>
    </row>
    <row r="196" spans="1:2" x14ac:dyDescent="0.25">
      <c r="A196" s="343" t="s">
        <v>1332</v>
      </c>
      <c r="B196" s="338" t="s">
        <v>1333</v>
      </c>
    </row>
    <row r="197" spans="1:2" x14ac:dyDescent="0.25">
      <c r="A197" s="343" t="s">
        <v>1333</v>
      </c>
      <c r="B197" s="338" t="s">
        <v>1334</v>
      </c>
    </row>
    <row r="198" spans="1:2" x14ac:dyDescent="0.25">
      <c r="A198" s="343" t="s">
        <v>1334</v>
      </c>
      <c r="B198" s="338" t="s">
        <v>1335</v>
      </c>
    </row>
    <row r="199" spans="1:2" x14ac:dyDescent="0.25">
      <c r="A199" s="343" t="s">
        <v>1335</v>
      </c>
      <c r="B199" s="338" t="s">
        <v>1336</v>
      </c>
    </row>
    <row r="200" spans="1:2" x14ac:dyDescent="0.25">
      <c r="A200" s="343" t="s">
        <v>1336</v>
      </c>
      <c r="B200" s="338" t="s">
        <v>1337</v>
      </c>
    </row>
    <row r="201" spans="1:2" x14ac:dyDescent="0.25">
      <c r="A201" s="343" t="s">
        <v>1337</v>
      </c>
      <c r="B201" s="338" t="s">
        <v>1338</v>
      </c>
    </row>
    <row r="202" spans="1:2" x14ac:dyDescent="0.25">
      <c r="A202" s="343" t="s">
        <v>1338</v>
      </c>
      <c r="B202" s="338" t="s">
        <v>1339</v>
      </c>
    </row>
    <row r="203" spans="1:2" x14ac:dyDescent="0.25">
      <c r="A203" s="343" t="s">
        <v>1339</v>
      </c>
      <c r="B203" s="338" t="s">
        <v>1340</v>
      </c>
    </row>
    <row r="204" spans="1:2" x14ac:dyDescent="0.25">
      <c r="A204" s="343" t="s">
        <v>1340</v>
      </c>
      <c r="B204" s="338" t="s">
        <v>1341</v>
      </c>
    </row>
    <row r="205" spans="1:2" x14ac:dyDescent="0.25">
      <c r="A205" s="343" t="s">
        <v>1341</v>
      </c>
      <c r="B205" s="338" t="s">
        <v>1342</v>
      </c>
    </row>
    <row r="206" spans="1:2" x14ac:dyDescent="0.25">
      <c r="A206" s="343" t="s">
        <v>1342</v>
      </c>
      <c r="B206" s="338" t="s">
        <v>1343</v>
      </c>
    </row>
    <row r="207" spans="1:2" x14ac:dyDescent="0.25">
      <c r="A207" s="343" t="s">
        <v>1343</v>
      </c>
      <c r="B207" s="338" t="s">
        <v>1344</v>
      </c>
    </row>
    <row r="208" spans="1:2" x14ac:dyDescent="0.25">
      <c r="A208" s="343" t="s">
        <v>1344</v>
      </c>
      <c r="B208" s="338" t="s">
        <v>1345</v>
      </c>
    </row>
    <row r="209" spans="1:2" x14ac:dyDescent="0.25">
      <c r="A209" s="343" t="s">
        <v>1345</v>
      </c>
      <c r="B209" s="338" t="s">
        <v>1346</v>
      </c>
    </row>
    <row r="210" spans="1:2" x14ac:dyDescent="0.25">
      <c r="A210" s="343" t="s">
        <v>1346</v>
      </c>
      <c r="B210" s="338" t="s">
        <v>1347</v>
      </c>
    </row>
    <row r="211" spans="1:2" x14ac:dyDescent="0.25">
      <c r="A211" s="343" t="s">
        <v>1347</v>
      </c>
      <c r="B211" s="338" t="s">
        <v>1357</v>
      </c>
    </row>
    <row r="212" spans="1:2" ht="16.5" thickBot="1" x14ac:dyDescent="0.3">
      <c r="A212" s="344" t="s">
        <v>1348</v>
      </c>
      <c r="B212" s="338" t="s">
        <v>1358</v>
      </c>
    </row>
    <row r="213" spans="1:2" x14ac:dyDescent="0.25">
      <c r="A213" s="346"/>
      <c r="B213" s="338" t="s">
        <v>1359</v>
      </c>
    </row>
    <row r="214" spans="1:2" x14ac:dyDescent="0.25">
      <c r="A214" s="346"/>
      <c r="B214" s="338" t="s">
        <v>1360</v>
      </c>
    </row>
    <row r="215" spans="1:2" x14ac:dyDescent="0.25">
      <c r="A215" s="346"/>
      <c r="B215" s="338" t="s">
        <v>1361</v>
      </c>
    </row>
    <row r="216" spans="1:2" x14ac:dyDescent="0.25">
      <c r="A216" s="346"/>
      <c r="B216" s="338" t="s">
        <v>1362</v>
      </c>
    </row>
    <row r="217" spans="1:2" x14ac:dyDescent="0.25">
      <c r="A217" s="346"/>
      <c r="B217" s="338" t="s">
        <v>1363</v>
      </c>
    </row>
    <row r="218" spans="1:2" x14ac:dyDescent="0.25">
      <c r="A218" s="346"/>
      <c r="B218" s="338" t="s">
        <v>1364</v>
      </c>
    </row>
    <row r="219" spans="1:2" x14ac:dyDescent="0.25">
      <c r="A219" s="346"/>
      <c r="B219" s="338" t="s">
        <v>1365</v>
      </c>
    </row>
    <row r="220" spans="1:2" x14ac:dyDescent="0.25">
      <c r="A220" s="346"/>
      <c r="B220" s="338" t="s">
        <v>1366</v>
      </c>
    </row>
    <row r="221" spans="1:2" x14ac:dyDescent="0.25">
      <c r="A221" s="346"/>
      <c r="B221" s="338" t="s">
        <v>1367</v>
      </c>
    </row>
    <row r="222" spans="1:2" x14ac:dyDescent="0.25">
      <c r="A222" s="346"/>
      <c r="B222" s="338" t="s">
        <v>1368</v>
      </c>
    </row>
    <row r="223" spans="1:2" x14ac:dyDescent="0.25">
      <c r="A223" s="346"/>
      <c r="B223" s="338" t="s">
        <v>1369</v>
      </c>
    </row>
    <row r="224" spans="1:2" x14ac:dyDescent="0.25">
      <c r="A224" s="346"/>
      <c r="B224" s="338" t="s">
        <v>1370</v>
      </c>
    </row>
    <row r="225" spans="1:2" x14ac:dyDescent="0.25">
      <c r="A225" s="346"/>
      <c r="B225" s="338" t="s">
        <v>1371</v>
      </c>
    </row>
    <row r="226" spans="1:2" x14ac:dyDescent="0.25">
      <c r="A226" s="346"/>
      <c r="B226" s="338" t="s">
        <v>1372</v>
      </c>
    </row>
    <row r="227" spans="1:2" x14ac:dyDescent="0.25">
      <c r="A227" s="346"/>
      <c r="B227" s="338" t="s">
        <v>1373</v>
      </c>
    </row>
    <row r="228" spans="1:2" x14ac:dyDescent="0.25">
      <c r="A228" s="346"/>
      <c r="B228" s="338" t="s">
        <v>1374</v>
      </c>
    </row>
    <row r="229" spans="1:2" x14ac:dyDescent="0.25">
      <c r="A229" s="346"/>
      <c r="B229" s="338" t="s">
        <v>1375</v>
      </c>
    </row>
    <row r="230" spans="1:2" x14ac:dyDescent="0.25">
      <c r="A230" s="346"/>
      <c r="B230" s="338" t="s">
        <v>1376</v>
      </c>
    </row>
    <row r="231" spans="1:2" x14ac:dyDescent="0.25">
      <c r="A231" s="346"/>
      <c r="B231" s="338" t="s">
        <v>1377</v>
      </c>
    </row>
    <row r="232" spans="1:2" x14ac:dyDescent="0.25">
      <c r="A232" s="346"/>
      <c r="B232" s="338" t="s">
        <v>1378</v>
      </c>
    </row>
    <row r="233" spans="1:2" x14ac:dyDescent="0.25">
      <c r="A233" s="346"/>
      <c r="B233" s="338" t="s">
        <v>1379</v>
      </c>
    </row>
    <row r="234" spans="1:2" x14ac:dyDescent="0.25">
      <c r="A234" s="346"/>
      <c r="B234" s="338" t="s">
        <v>1380</v>
      </c>
    </row>
    <row r="235" spans="1:2" x14ac:dyDescent="0.25">
      <c r="A235" s="346"/>
      <c r="B235" s="338" t="s">
        <v>1381</v>
      </c>
    </row>
    <row r="236" spans="1:2" x14ac:dyDescent="0.25">
      <c r="A236" s="346"/>
      <c r="B236" s="338" t="s">
        <v>1382</v>
      </c>
    </row>
    <row r="237" spans="1:2" x14ac:dyDescent="0.25">
      <c r="A237" s="346"/>
      <c r="B237" s="338" t="s">
        <v>1383</v>
      </c>
    </row>
    <row r="238" spans="1:2" ht="16.5" thickBot="1" x14ac:dyDescent="0.3">
      <c r="A238" s="347"/>
      <c r="B238" s="339" t="s">
        <v>1384</v>
      </c>
    </row>
  </sheetData>
  <mergeCells count="1">
    <mergeCell ref="A1:C1"/>
  </mergeCells>
  <pageMargins left="0.7" right="0.7" top="0.75" bottom="0.75" header="0.3" footer="0.3"/>
  <pageSetup paperSize="9" scale="86" fitToHeight="0" orientation="portrait"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D19"/>
  <sheetViews>
    <sheetView view="pageBreakPreview" zoomScale="60" zoomScaleNormal="100" workbookViewId="0">
      <selection activeCell="A3" sqref="A3"/>
    </sheetView>
  </sheetViews>
  <sheetFormatPr defaultRowHeight="15.75" x14ac:dyDescent="0.25"/>
  <sheetData>
    <row r="9" spans="1:4" x14ac:dyDescent="0.25">
      <c r="A9" s="6"/>
      <c r="B9" s="6"/>
      <c r="C9" s="6"/>
      <c r="D9" s="6"/>
    </row>
    <row r="10" spans="1:4" x14ac:dyDescent="0.25">
      <c r="A10" s="6"/>
      <c r="B10" s="6"/>
      <c r="C10" s="6"/>
      <c r="D10" s="6"/>
    </row>
    <row r="11" spans="1:4" x14ac:dyDescent="0.25">
      <c r="A11" s="250"/>
      <c r="B11" s="250"/>
      <c r="C11" s="250"/>
      <c r="D11" s="6"/>
    </row>
    <row r="12" spans="1:4" x14ac:dyDescent="0.25">
      <c r="A12" s="6"/>
      <c r="B12" s="6"/>
      <c r="C12" s="6"/>
      <c r="D12" s="6"/>
    </row>
    <row r="13" spans="1:4" x14ac:dyDescent="0.25">
      <c r="A13" s="6"/>
      <c r="B13" s="6"/>
      <c r="C13" s="6"/>
      <c r="D13" s="6"/>
    </row>
    <row r="14" spans="1:4" x14ac:dyDescent="0.25">
      <c r="A14" s="6"/>
      <c r="B14" s="6"/>
      <c r="C14" s="6"/>
      <c r="D14" s="6"/>
    </row>
    <row r="15" spans="1:4" x14ac:dyDescent="0.25">
      <c r="A15" s="6"/>
      <c r="B15" s="6"/>
      <c r="C15" s="6"/>
      <c r="D15" s="6"/>
    </row>
    <row r="16" spans="1:4" x14ac:dyDescent="0.25">
      <c r="A16" s="6"/>
      <c r="B16" s="6"/>
      <c r="C16" s="6"/>
      <c r="D16" s="6"/>
    </row>
    <row r="17" spans="1:4" x14ac:dyDescent="0.25">
      <c r="A17" s="6"/>
      <c r="B17" s="6"/>
      <c r="C17" s="6"/>
      <c r="D17" s="6"/>
    </row>
    <row r="18" spans="1:4" x14ac:dyDescent="0.25">
      <c r="A18" s="6"/>
      <c r="B18" s="6"/>
      <c r="C18" s="6"/>
      <c r="D18" s="6"/>
    </row>
    <row r="19" spans="1:4" x14ac:dyDescent="0.25">
      <c r="A19" s="6"/>
      <c r="B19" s="6"/>
      <c r="C19" s="6"/>
      <c r="D19"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DE53FDDBD7F542805C64E693AD18E5" ma:contentTypeVersion="11" ma:contentTypeDescription="Create a new document." ma:contentTypeScope="" ma:versionID="37dac79fca85f54d72cb69903c1c5596">
  <xsd:schema xmlns:xsd="http://www.w3.org/2001/XMLSchema" xmlns:xs="http://www.w3.org/2001/XMLSchema" xmlns:p="http://schemas.microsoft.com/office/2006/metadata/properties" xmlns:ns2="62dc8d3a-4265-423e-88e4-c330826fd5a8" xmlns:ns3="46f6adf5-eaad-4dbb-91ac-274e33425322" targetNamespace="http://schemas.microsoft.com/office/2006/metadata/properties" ma:root="true" ma:fieldsID="ba35c8e110e10cef6d1bffdb8b49544a" ns2:_="" ns3:_="">
    <xsd:import namespace="62dc8d3a-4265-423e-88e4-c330826fd5a8"/>
    <xsd:import namespace="46f6adf5-eaad-4dbb-91ac-274e334253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dc8d3a-4265-423e-88e4-c330826fd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f6adf5-eaad-4dbb-91ac-274e334253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E5DD19-53CA-4759-8263-5958EF87136D}">
  <ds:schemaRefs>
    <ds:schemaRef ds:uri="http://schemas.microsoft.com/sharepoint/v3/contenttype/forms"/>
  </ds:schemaRefs>
</ds:datastoreItem>
</file>

<file path=customXml/itemProps2.xml><?xml version="1.0" encoding="utf-8"?>
<ds:datastoreItem xmlns:ds="http://schemas.openxmlformats.org/officeDocument/2006/customXml" ds:itemID="{05817324-BD96-4D22-ADD4-1448108A8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dc8d3a-4265-423e-88e4-c330826fd5a8"/>
    <ds:schemaRef ds:uri="46f6adf5-eaad-4dbb-91ac-274e3342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0E4545-BAD6-469B-9218-C04FA07708F4}">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46f6adf5-eaad-4dbb-91ac-274e33425322"/>
    <ds:schemaRef ds:uri="http://purl.org/dc/terms/"/>
    <ds:schemaRef ds:uri="http://schemas.openxmlformats.org/package/2006/metadata/core-properties"/>
    <ds:schemaRef ds:uri="62dc8d3a-4265-423e-88e4-c330826fd5a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32</vt:i4>
      </vt:variant>
      <vt:variant>
        <vt:lpstr>Pomenované rozsahy</vt:lpstr>
      </vt:variant>
      <vt:variant>
        <vt:i4>7</vt:i4>
      </vt:variant>
    </vt:vector>
  </HeadingPairs>
  <TitlesOfParts>
    <vt:vector size="39" baseType="lpstr">
      <vt:lpstr>titulná strana</vt:lpstr>
      <vt:lpstr>zoznam tabuliek</vt:lpstr>
      <vt:lpstr>T1 počet študentov</vt:lpstr>
      <vt:lpstr>T1a vývoj počtu študentov</vt:lpstr>
      <vt:lpstr>T2 počet absolventov</vt:lpstr>
      <vt:lpstr>T3a - I. stupeň prijatia</vt:lpstr>
      <vt:lpstr>T3B - II. stupeň prijatia</vt:lpstr>
      <vt:lpstr>T3C - III stupeň prijatia</vt:lpstr>
      <vt:lpstr>T4 štruktúra platiacich</vt:lpstr>
      <vt:lpstr>T5 - úspešnosť štúdia</vt:lpstr>
      <vt:lpstr>T6 mobility študenti</vt:lpstr>
      <vt:lpstr>T7 profesori</vt:lpstr>
      <vt:lpstr>T8 docenti</vt:lpstr>
      <vt:lpstr>T9 výberové konania</vt:lpstr>
      <vt:lpstr>T10 kvalif. štruktúra učiteľov</vt:lpstr>
      <vt:lpstr>T11 mobility zam</vt:lpstr>
      <vt:lpstr>T12 záverečné práce</vt:lpstr>
      <vt:lpstr>T13 publ činnosť</vt:lpstr>
      <vt:lpstr>T14 umel.cinnosť</vt:lpstr>
      <vt:lpstr>T15 štud.program - ŠP</vt:lpstr>
      <vt:lpstr>T16 odňaté ŠP  (nevyplnené)</vt:lpstr>
      <vt:lpstr>17 HI konania</vt:lpstr>
      <vt:lpstr>18 HI odňatie  (nevyplnené) </vt:lpstr>
      <vt:lpstr>T19 Výskumné projekty</vt:lpstr>
      <vt:lpstr>T20 Ostatné (nevýsk.) projekty</vt:lpstr>
      <vt:lpstr>T21 umelecká činnosť</vt:lpstr>
      <vt:lpstr>T22 odober. titulov (nevyplnené</vt:lpstr>
      <vt:lpstr>T23 projekty zo štrukt.fond.EÚ</vt:lpstr>
      <vt:lpstr>T24 Rozvojové projekty UKF</vt:lpstr>
      <vt:lpstr>T25 Študijné programy UKF-exter</vt:lpstr>
      <vt:lpstr>T26 Prehľad cvičných škôl </vt:lpstr>
      <vt:lpstr>skratky</vt:lpstr>
      <vt:lpstr>'17 HI konania'!Oblasť_tlače</vt:lpstr>
      <vt:lpstr>'18 HI odňatie  (nevyplnené) '!Oblasť_tlače</vt:lpstr>
      <vt:lpstr>'T12 záverečné práce'!Oblasť_tlače</vt:lpstr>
      <vt:lpstr>'T20 Ostatné (nevýsk.) projekty'!Oblasť_tlače</vt:lpstr>
      <vt:lpstr>'T22 odober. titulov (nevyplnené'!Oblasť_tlače</vt:lpstr>
      <vt:lpstr>'T3C - III stupeň prijatia'!Oblasť_tlače</vt:lpstr>
      <vt:lpstr>'T9 výberové konania'!Oblasť_tlače</vt:lpstr>
    </vt:vector>
  </TitlesOfParts>
  <Manager/>
  <Company>MŠSR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Jozef Jurkovič</dc:creator>
  <cp:keywords/>
  <dc:description/>
  <cp:lastModifiedBy>Používateľ systému Windows</cp:lastModifiedBy>
  <cp:revision/>
  <cp:lastPrinted>2022-05-16T11:45:24Z</cp:lastPrinted>
  <dcterms:created xsi:type="dcterms:W3CDTF">2010-01-11T10:19:31Z</dcterms:created>
  <dcterms:modified xsi:type="dcterms:W3CDTF">2022-05-16T11:45:46Z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0x010100DBDE53FDDBD7F542805C64E693AD18E5</vt:lpwstr>
  </property>
</Properties>
</file>