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690" yWindow="120" windowWidth="17865" windowHeight="6750" tabRatio="1000" activeTab="2"/>
  </bookViews>
  <sheets>
    <sheet name="titulná strana" sheetId="37" r:id="rId1"/>
    <sheet name="zoznam tabuliek" sheetId="38" r:id="rId2"/>
    <sheet name="T1 počet študentov" sheetId="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9" r:id="rId18"/>
    <sheet name="T14 umel.cinnost" sheetId="10" r:id="rId19"/>
    <sheet name="T15 štud.program - ŠP" sheetId="22" r:id="rId20"/>
    <sheet name="T16 pozastavene, odňaté ŠP" sheetId="27" r:id="rId21"/>
    <sheet name="17 HI konania" sheetId="30" r:id="rId22"/>
    <sheet name="18 HI pozastavene, odňatie " sheetId="31" r:id="rId23"/>
    <sheet name="T19 Výskumné projekty" sheetId="34" r:id="rId24"/>
    <sheet name="T20 Ostatné (nevýsk.) projekty" sheetId="35" r:id="rId25"/>
    <sheet name="T21 umelecká činnosť" sheetId="28" r:id="rId26"/>
    <sheet name="skratky" sheetId="29" r:id="rId27"/>
  </sheets>
  <definedNames>
    <definedName name="_xlnm.Print_Area" localSheetId="21">'17 HI konania'!$A$1:$B$22</definedName>
    <definedName name="_xlnm.Print_Area" localSheetId="22">'18 HI pozastavene, odňatie '!$A$1:$C$18</definedName>
    <definedName name="_xlnm.Print_Area" localSheetId="16">'T12 záverečné práce'!$A$1:$F$8</definedName>
    <definedName name="_xlnm.Print_Area" localSheetId="19">'T15 štud.program - ŠP'!$A$1:$F$222</definedName>
    <definedName name="_xlnm.Print_Area" localSheetId="23">'T19 Výskumné projekty'!$A$1:$L$113</definedName>
    <definedName name="_xlnm.Print_Area" localSheetId="24">'T20 Ostatné (nevýsk.) projekty'!$A$1:$L$44</definedName>
    <definedName name="_xlnm.Print_Area" localSheetId="5">'T3a - I.stupeň prijatia'!$A$1:$J$94</definedName>
    <definedName name="_xlnm.Print_Area" localSheetId="7">'T3C - III stupeň prijatia'!$A$1:$J$126</definedName>
    <definedName name="_xlnm.Print_Area" localSheetId="13">'T9 výberové konania'!$A$1:$I$13</definedName>
  </definedNames>
  <calcPr calcId="145621"/>
</workbook>
</file>

<file path=xl/calcChain.xml><?xml version="1.0" encoding="utf-8"?>
<calcChain xmlns="http://schemas.openxmlformats.org/spreadsheetml/2006/main">
  <c r="B4" i="13" l="1"/>
  <c r="B10" i="15" l="1"/>
  <c r="C10" i="15"/>
  <c r="D10" i="15"/>
  <c r="E10" i="15"/>
  <c r="F10" i="15"/>
  <c r="G10" i="15"/>
  <c r="H10" i="15"/>
  <c r="I10" i="15"/>
  <c r="B20" i="15"/>
  <c r="C20" i="15"/>
  <c r="D20" i="15"/>
  <c r="E20" i="15"/>
  <c r="F20" i="15"/>
  <c r="G20" i="15"/>
  <c r="H20" i="15"/>
  <c r="I20" i="15"/>
  <c r="B22" i="15"/>
  <c r="C22" i="15"/>
  <c r="D22" i="15"/>
  <c r="E22" i="15"/>
  <c r="F22" i="15"/>
  <c r="G22" i="15"/>
  <c r="H22" i="15"/>
  <c r="I22" i="15"/>
  <c r="B23" i="15"/>
  <c r="C23" i="15"/>
  <c r="D23" i="15"/>
  <c r="E23" i="15"/>
  <c r="F23" i="15"/>
  <c r="G23" i="15"/>
  <c r="H23" i="15"/>
  <c r="I23" i="15"/>
  <c r="E124" i="5" l="1"/>
  <c r="D124" i="5"/>
  <c r="C124" i="5"/>
  <c r="B124" i="5"/>
  <c r="E93" i="5"/>
  <c r="D93" i="5"/>
  <c r="C93" i="5"/>
  <c r="B93" i="5"/>
  <c r="J61" i="5"/>
  <c r="J44" i="5"/>
  <c r="J42" i="5"/>
  <c r="J39" i="5"/>
  <c r="J38" i="5"/>
  <c r="J36" i="5"/>
  <c r="J35" i="5"/>
  <c r="I61" i="5"/>
  <c r="I44" i="5"/>
  <c r="I42" i="5"/>
  <c r="I39" i="5"/>
  <c r="I38" i="5"/>
  <c r="I36" i="5"/>
  <c r="I35" i="5"/>
  <c r="H61" i="5"/>
  <c r="H44" i="5"/>
  <c r="H42" i="5"/>
  <c r="H39" i="5"/>
  <c r="H38" i="5"/>
  <c r="H36" i="5"/>
  <c r="H35" i="5"/>
  <c r="G61" i="5"/>
  <c r="G44" i="5"/>
  <c r="G42" i="5"/>
  <c r="G39" i="5"/>
  <c r="G38" i="5"/>
  <c r="G36" i="5"/>
  <c r="G35" i="5"/>
  <c r="F62" i="5"/>
  <c r="J62" i="5" s="1"/>
  <c r="E62" i="5"/>
  <c r="H62" i="5" s="1"/>
  <c r="D62" i="5"/>
  <c r="C62" i="5"/>
  <c r="B62" i="5"/>
  <c r="G62" i="5" s="1"/>
  <c r="E93" i="4"/>
  <c r="D93" i="4"/>
  <c r="C93" i="4"/>
  <c r="B93" i="4"/>
  <c r="F27" i="2"/>
  <c r="E26" i="2"/>
  <c r="E25" i="2"/>
  <c r="E24" i="2"/>
  <c r="E27" i="2" s="1"/>
  <c r="D25" i="2"/>
  <c r="D24" i="2"/>
  <c r="D27" i="2" s="1"/>
  <c r="C26" i="2"/>
  <c r="G26" i="2" s="1"/>
  <c r="C25" i="2"/>
  <c r="G25" i="2" s="1"/>
  <c r="C24" i="2"/>
  <c r="C27" i="2" s="1"/>
  <c r="F23" i="2"/>
  <c r="E23" i="2"/>
  <c r="D23" i="2"/>
  <c r="C23" i="2"/>
  <c r="G22" i="2"/>
  <c r="G21" i="2"/>
  <c r="G20" i="2"/>
  <c r="G23" i="2" s="1"/>
  <c r="F19" i="2"/>
  <c r="E19" i="2"/>
  <c r="D19" i="2"/>
  <c r="C19" i="2"/>
  <c r="G19" i="2" s="1"/>
  <c r="G18" i="2"/>
  <c r="G17" i="2"/>
  <c r="G16" i="2"/>
  <c r="E15" i="2"/>
  <c r="D15" i="2"/>
  <c r="C15" i="2"/>
  <c r="G15" i="2" s="1"/>
  <c r="G14" i="2"/>
  <c r="G13" i="2"/>
  <c r="G12" i="2"/>
  <c r="G11" i="2"/>
  <c r="F11" i="2"/>
  <c r="E11" i="2"/>
  <c r="D11" i="2"/>
  <c r="C11" i="2"/>
  <c r="G10" i="2"/>
  <c r="G9" i="2"/>
  <c r="G8" i="2"/>
  <c r="G7" i="2"/>
  <c r="G6" i="2"/>
  <c r="G5" i="2"/>
  <c r="G4" i="2"/>
  <c r="E7" i="2"/>
  <c r="C7" i="2"/>
  <c r="G27" i="2" l="1"/>
  <c r="G24" i="2"/>
  <c r="I62" i="5"/>
  <c r="J62" i="4"/>
  <c r="J61" i="4"/>
  <c r="J60" i="4"/>
  <c r="J57" i="4"/>
  <c r="J44" i="4"/>
  <c r="J43" i="4"/>
  <c r="J42" i="4"/>
  <c r="J39" i="4"/>
  <c r="J38" i="4"/>
  <c r="J36" i="4"/>
  <c r="J35" i="4"/>
  <c r="I61" i="4"/>
  <c r="I57" i="4"/>
  <c r="I42" i="4"/>
  <c r="I39" i="4"/>
  <c r="I38" i="4"/>
  <c r="I36" i="4"/>
  <c r="I35" i="4"/>
  <c r="H61" i="4"/>
  <c r="H60" i="4"/>
  <c r="H57" i="4"/>
  <c r="H44" i="4"/>
  <c r="H43" i="4"/>
  <c r="H42" i="4"/>
  <c r="H39" i="4"/>
  <c r="H38" i="4"/>
  <c r="H36" i="4"/>
  <c r="H35" i="4"/>
  <c r="F62" i="4"/>
  <c r="I62" i="4" s="1"/>
  <c r="E62" i="4"/>
  <c r="H62" i="4" s="1"/>
  <c r="D62" i="4"/>
  <c r="C62" i="4"/>
  <c r="G62" i="4" s="1"/>
  <c r="B62" i="4"/>
  <c r="G61" i="4"/>
  <c r="G60" i="4"/>
  <c r="G57" i="4"/>
  <c r="G44" i="4"/>
  <c r="G43" i="4"/>
  <c r="G42" i="4"/>
  <c r="G39" i="4"/>
  <c r="G38" i="4"/>
  <c r="G36" i="4"/>
  <c r="G35" i="4"/>
  <c r="J30" i="4"/>
  <c r="J29" i="4"/>
  <c r="J26" i="4"/>
  <c r="J24" i="4"/>
  <c r="J23" i="4"/>
  <c r="J13" i="4"/>
  <c r="J12" i="4"/>
  <c r="J11" i="4"/>
  <c r="J8" i="4"/>
  <c r="J7" i="4"/>
  <c r="J5" i="4"/>
  <c r="J4" i="4"/>
  <c r="I30" i="4"/>
  <c r="I29" i="4"/>
  <c r="I26" i="4"/>
  <c r="I24" i="4"/>
  <c r="I23" i="4"/>
  <c r="I13" i="4"/>
  <c r="I12" i="4"/>
  <c r="I11" i="4"/>
  <c r="I8" i="4"/>
  <c r="I7" i="4"/>
  <c r="I5" i="4"/>
  <c r="I4" i="4"/>
  <c r="H30" i="4"/>
  <c r="H29" i="4"/>
  <c r="H26" i="4"/>
  <c r="H24" i="4"/>
  <c r="H23" i="4"/>
  <c r="H13" i="4"/>
  <c r="H12" i="4"/>
  <c r="H11" i="4"/>
  <c r="H8" i="4"/>
  <c r="H7" i="4"/>
  <c r="H5" i="4"/>
  <c r="H4" i="4"/>
  <c r="G30" i="4"/>
  <c r="G29" i="4"/>
  <c r="G26" i="4"/>
  <c r="G24" i="4"/>
  <c r="G23" i="4"/>
  <c r="G13" i="4"/>
  <c r="G12" i="4"/>
  <c r="G11" i="4"/>
  <c r="G8" i="4"/>
  <c r="G7" i="4"/>
  <c r="G5" i="4"/>
  <c r="G4" i="4"/>
  <c r="F31" i="4"/>
  <c r="J31" i="4" s="1"/>
  <c r="E31" i="4"/>
  <c r="D31" i="4"/>
  <c r="H31" i="4" s="1"/>
  <c r="C31" i="4"/>
  <c r="G31" i="4" s="1"/>
  <c r="B31" i="4"/>
  <c r="J29" i="5"/>
  <c r="J24" i="5"/>
  <c r="J13" i="5"/>
  <c r="J12" i="5"/>
  <c r="J11" i="5"/>
  <c r="J8" i="5"/>
  <c r="J7" i="5"/>
  <c r="J5" i="5"/>
  <c r="J4" i="5"/>
  <c r="I29" i="5"/>
  <c r="I24" i="5"/>
  <c r="I13" i="5"/>
  <c r="I12" i="5"/>
  <c r="I11" i="5"/>
  <c r="I8" i="5"/>
  <c r="I7" i="5"/>
  <c r="I5" i="5"/>
  <c r="I4" i="5"/>
  <c r="H29" i="5"/>
  <c r="H24" i="5"/>
  <c r="H13" i="5"/>
  <c r="H12" i="5"/>
  <c r="H11" i="5"/>
  <c r="H8" i="5"/>
  <c r="H7" i="5"/>
  <c r="H5" i="5"/>
  <c r="H4" i="5"/>
  <c r="G29" i="5"/>
  <c r="G24" i="5"/>
  <c r="G13" i="5"/>
  <c r="G12" i="5"/>
  <c r="G11" i="5"/>
  <c r="G8" i="5"/>
  <c r="G7" i="5"/>
  <c r="G5" i="5"/>
  <c r="G4" i="5"/>
  <c r="F31" i="5"/>
  <c r="J31" i="5" s="1"/>
  <c r="E31" i="5"/>
  <c r="I31" i="5" s="1"/>
  <c r="D31" i="5"/>
  <c r="C31" i="5"/>
  <c r="G31" i="5" s="1"/>
  <c r="B31" i="5"/>
  <c r="J44" i="6"/>
  <c r="J43" i="6"/>
  <c r="J42" i="6"/>
  <c r="J39" i="6"/>
  <c r="J38" i="6"/>
  <c r="J36" i="6"/>
  <c r="J35" i="6"/>
  <c r="I43" i="6"/>
  <c r="I39" i="6"/>
  <c r="I38" i="6"/>
  <c r="I36" i="6"/>
  <c r="I35" i="6"/>
  <c r="H43" i="6"/>
  <c r="H39" i="6"/>
  <c r="H38" i="6"/>
  <c r="H36" i="6"/>
  <c r="H35" i="6"/>
  <c r="G44" i="6"/>
  <c r="G43" i="6"/>
  <c r="G42" i="6"/>
  <c r="G39" i="6"/>
  <c r="G38" i="6"/>
  <c r="G36" i="6"/>
  <c r="G35" i="6"/>
  <c r="J30" i="6"/>
  <c r="I30" i="6"/>
  <c r="H30" i="6"/>
  <c r="G30" i="6"/>
  <c r="J14" i="6"/>
  <c r="J13" i="6"/>
  <c r="J12" i="6"/>
  <c r="J9" i="6"/>
  <c r="J8" i="6"/>
  <c r="J6" i="6"/>
  <c r="J5" i="6"/>
  <c r="J4" i="6"/>
  <c r="I14" i="6"/>
  <c r="I13" i="6"/>
  <c r="I12" i="6"/>
  <c r="I9" i="6"/>
  <c r="I8" i="6"/>
  <c r="I6" i="6"/>
  <c r="I5" i="6"/>
  <c r="I4" i="6"/>
  <c r="H14" i="6"/>
  <c r="H13" i="6"/>
  <c r="H12" i="6"/>
  <c r="H9" i="6"/>
  <c r="H8" i="6"/>
  <c r="H6" i="6"/>
  <c r="H5" i="6"/>
  <c r="H4" i="6"/>
  <c r="G14" i="6"/>
  <c r="G13" i="6"/>
  <c r="G12" i="6"/>
  <c r="G9" i="6"/>
  <c r="G8" i="6"/>
  <c r="G6" i="6"/>
  <c r="G5" i="6"/>
  <c r="G4" i="6"/>
  <c r="I31" i="4" l="1"/>
  <c r="H31" i="5"/>
  <c r="E125" i="6"/>
  <c r="D125" i="6"/>
  <c r="C125" i="6"/>
  <c r="B125" i="6"/>
  <c r="E94" i="6"/>
  <c r="D94" i="6"/>
  <c r="C94" i="6"/>
  <c r="B94" i="6"/>
  <c r="F62" i="6"/>
  <c r="E62" i="6"/>
  <c r="D62" i="6"/>
  <c r="C62" i="6"/>
  <c r="B62" i="6"/>
  <c r="F32" i="6"/>
  <c r="E32" i="6"/>
  <c r="H32" i="6" s="1"/>
  <c r="D32" i="6"/>
  <c r="C32" i="6"/>
  <c r="G32" i="6" s="1"/>
  <c r="B32" i="6"/>
  <c r="H16" i="3"/>
  <c r="G16" i="3"/>
  <c r="F16" i="3"/>
  <c r="D16" i="3"/>
  <c r="J12" i="3"/>
  <c r="I12" i="3"/>
  <c r="H12" i="3"/>
  <c r="G12" i="3"/>
  <c r="F12" i="3"/>
  <c r="E12" i="3"/>
  <c r="D12" i="3"/>
  <c r="C12" i="3"/>
  <c r="J8" i="3"/>
  <c r="I8" i="3"/>
  <c r="H8" i="3"/>
  <c r="G8" i="3"/>
  <c r="F8" i="3"/>
  <c r="E8" i="3"/>
  <c r="C8" i="3"/>
  <c r="J14" i="3"/>
  <c r="J13" i="3"/>
  <c r="J16" i="3" s="1"/>
  <c r="I14" i="3"/>
  <c r="I13" i="3"/>
  <c r="I16" i="3" s="1"/>
  <c r="H14" i="3"/>
  <c r="H13" i="3"/>
  <c r="E14" i="3"/>
  <c r="E13" i="3"/>
  <c r="E16" i="3" s="1"/>
  <c r="C14" i="3"/>
  <c r="C13" i="3"/>
  <c r="C16" i="3" s="1"/>
  <c r="F7" i="18"/>
  <c r="E7" i="18"/>
  <c r="D7" i="18"/>
  <c r="C7" i="18"/>
  <c r="B7" i="18"/>
  <c r="J32" i="6" l="1"/>
  <c r="I32" i="6"/>
  <c r="H62" i="6"/>
  <c r="J62" i="6"/>
  <c r="I62" i="6"/>
  <c r="G62" i="6"/>
  <c r="D15" i="7"/>
  <c r="C15" i="7"/>
  <c r="B15" i="7"/>
  <c r="D8" i="7"/>
  <c r="C8" i="7"/>
  <c r="B8" i="7"/>
  <c r="H22" i="9" l="1"/>
  <c r="H23" i="9" s="1"/>
  <c r="I22" i="9"/>
  <c r="I23" i="9" s="1"/>
  <c r="B12" i="13" l="1"/>
  <c r="B8" i="13" l="1"/>
  <c r="B7" i="13"/>
  <c r="B6" i="13"/>
  <c r="B5" i="13"/>
  <c r="B9" i="13" s="1"/>
  <c r="I6" i="19" l="1"/>
  <c r="H6" i="19"/>
  <c r="G6" i="19"/>
  <c r="F6" i="19"/>
  <c r="F21" i="7"/>
  <c r="E21" i="7"/>
  <c r="D21" i="7"/>
  <c r="C21" i="7"/>
  <c r="B21" i="7"/>
  <c r="F20" i="7"/>
  <c r="E20" i="7"/>
  <c r="D20" i="7"/>
  <c r="C20" i="7"/>
  <c r="B20" i="7"/>
  <c r="F19" i="7"/>
  <c r="E19" i="7"/>
  <c r="D19" i="7"/>
  <c r="C19" i="7"/>
  <c r="B19" i="7"/>
  <c r="B18" i="7"/>
  <c r="C18" i="7"/>
  <c r="D18" i="7"/>
  <c r="E18" i="7"/>
  <c r="F18" i="7"/>
  <c r="F22" i="7" s="1"/>
  <c r="F15" i="7"/>
  <c r="F8" i="7"/>
  <c r="C11" i="16" l="1"/>
  <c r="B11" i="16"/>
  <c r="C22" i="16"/>
  <c r="D22" i="16"/>
  <c r="E22" i="16"/>
  <c r="F22" i="16"/>
  <c r="G22" i="16"/>
  <c r="H22" i="16"/>
  <c r="I22" i="16"/>
  <c r="B22" i="16"/>
  <c r="C12" i="19" l="1"/>
  <c r="B12" i="19"/>
  <c r="B6" i="19"/>
  <c r="C20" i="10"/>
  <c r="D20" i="10"/>
  <c r="B20" i="10"/>
  <c r="C10" i="10"/>
  <c r="D10" i="10"/>
  <c r="B10" i="10"/>
  <c r="K22" i="9"/>
  <c r="K23" i="9" s="1"/>
  <c r="B22" i="9"/>
  <c r="B23" i="9" s="1"/>
  <c r="C22" i="9"/>
  <c r="C23" i="9" s="1"/>
  <c r="D22" i="9"/>
  <c r="D23" i="9" s="1"/>
  <c r="E22" i="9"/>
  <c r="E23" i="9" s="1"/>
  <c r="F22" i="9"/>
  <c r="F23" i="9" s="1"/>
  <c r="G22" i="9"/>
  <c r="G23" i="9" s="1"/>
  <c r="J22" i="9"/>
  <c r="J23" i="9" s="1"/>
  <c r="C24" i="16"/>
  <c r="C25" i="16" s="1"/>
  <c r="D11" i="16"/>
  <c r="D24" i="16" s="1"/>
  <c r="D25" i="16" s="1"/>
  <c r="E11" i="16"/>
  <c r="E24" i="16" s="1"/>
  <c r="E25" i="16" s="1"/>
  <c r="F11" i="16"/>
  <c r="F24" i="16" s="1"/>
  <c r="F25" i="16" s="1"/>
  <c r="G11" i="16"/>
  <c r="G24" i="16" s="1"/>
  <c r="G25" i="16" s="1"/>
  <c r="H11" i="16"/>
  <c r="H24" i="16" s="1"/>
  <c r="H25" i="16" s="1"/>
  <c r="I11" i="16"/>
  <c r="I24" i="16" s="1"/>
  <c r="I25" i="16" s="1"/>
  <c r="B24" i="16"/>
  <c r="B25" i="16" s="1"/>
  <c r="D9" i="13"/>
  <c r="D10" i="13" s="1"/>
  <c r="D12" i="13" s="1"/>
  <c r="E9" i="13"/>
  <c r="E10" i="13" s="1"/>
  <c r="E12" i="13" s="1"/>
  <c r="F9" i="13"/>
  <c r="F10" i="13" s="1"/>
  <c r="F12" i="13" s="1"/>
  <c r="G9" i="13"/>
  <c r="G10" i="13" s="1"/>
  <c r="G12" i="13" s="1"/>
  <c r="C9" i="13"/>
  <c r="C10" i="13" s="1"/>
  <c r="C12" i="13" s="1"/>
  <c r="B22" i="7"/>
  <c r="C22" i="7"/>
  <c r="D22" i="7"/>
  <c r="E22" i="7"/>
  <c r="B22" i="10" l="1"/>
  <c r="B23" i="10" s="1"/>
  <c r="D22" i="10"/>
  <c r="D23" i="10" s="1"/>
  <c r="C22" i="10"/>
  <c r="C23" i="10" s="1"/>
  <c r="D6" i="19"/>
  <c r="C6" i="19"/>
</calcChain>
</file>

<file path=xl/comments1.xml><?xml version="1.0" encoding="utf-8"?>
<comments xmlns="http://schemas.openxmlformats.org/spreadsheetml/2006/main">
  <authors>
    <author>Jozef Jurkovič</author>
  </authors>
  <commentList>
    <comment ref="E6" authorId="0">
      <text>
        <r>
          <rPr>
            <b/>
            <sz val="8"/>
            <color indexed="81"/>
            <rFont val="Tahoma"/>
            <family val="2"/>
            <charset val="238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<sst xmlns="http://schemas.openxmlformats.org/spreadsheetml/2006/main" count="4433" uniqueCount="1482">
  <si>
    <t>občania SR</t>
  </si>
  <si>
    <t>cudzinci</t>
  </si>
  <si>
    <t>stupeň</t>
  </si>
  <si>
    <t>1+2</t>
  </si>
  <si>
    <t>Tabuľka č. 1a: Vývoj počtu študentov (stav k 31.10. daného roka)</t>
  </si>
  <si>
    <t>rozdiel</t>
  </si>
  <si>
    <t>AAA, AAB,
 ABA, ABB</t>
  </si>
  <si>
    <t>ACA, ACB, BAA, BAB, BCB, BCI, EAI, CAA, CAB, EAJ</t>
  </si>
  <si>
    <t>FAI</t>
  </si>
  <si>
    <t>ADC, BDC</t>
  </si>
  <si>
    <t>ADD, BDD</t>
  </si>
  <si>
    <t>CDC, CDD</t>
  </si>
  <si>
    <t>Z**</t>
  </si>
  <si>
    <t>X**</t>
  </si>
  <si>
    <t>Y**</t>
  </si>
  <si>
    <t>programy ES</t>
  </si>
  <si>
    <t>NŠP</t>
  </si>
  <si>
    <t>iné (CEEPUS, NIL, ..)</t>
  </si>
  <si>
    <t xml:space="preserve"> - zamietnutie</t>
  </si>
  <si>
    <t xml:space="preserve"> - stiahnutie</t>
  </si>
  <si>
    <t>učiteľstvo, vychovávateľstvo a pedagogické vedy</t>
  </si>
  <si>
    <t>humanitné vedy</t>
  </si>
  <si>
    <t>umenie</t>
  </si>
  <si>
    <t>spoločenské a behaviorálne vedy</t>
  </si>
  <si>
    <t>žurnalistika a informácie</t>
  </si>
  <si>
    <t>ekonómia a manažment</t>
  </si>
  <si>
    <t>právo</t>
  </si>
  <si>
    <t>vedy o neživej prírode</t>
  </si>
  <si>
    <t>vedy o živej prírode</t>
  </si>
  <si>
    <t>ekologické a environmentálne vedy</t>
  </si>
  <si>
    <t>architektúra a staviteľstvo</t>
  </si>
  <si>
    <t>konštrukčné inžinierstvo, technológie, výroba a komunikácie</t>
  </si>
  <si>
    <t>poľnohospodárstvo</t>
  </si>
  <si>
    <t>lesníctvo</t>
  </si>
  <si>
    <t>veterinárske vedy</t>
  </si>
  <si>
    <t>vodné hospodárstvo</t>
  </si>
  <si>
    <t>lekárske vedy</t>
  </si>
  <si>
    <t>zubné lekárstvo</t>
  </si>
  <si>
    <t>farmaceutické vedy</t>
  </si>
  <si>
    <t>nelekárske zdravotnícke vedy</t>
  </si>
  <si>
    <t>osobné služby</t>
  </si>
  <si>
    <t>dopravné a poštové služby</t>
  </si>
  <si>
    <t>bezpečnostné služby</t>
  </si>
  <si>
    <t>obrana a vojenstvo</t>
  </si>
  <si>
    <t>logistika</t>
  </si>
  <si>
    <t>matematika a štatistika</t>
  </si>
  <si>
    <t>informatické vedy, informačné a komunikačné technológie</t>
  </si>
  <si>
    <t>P.č.</t>
  </si>
  <si>
    <t>Stupeň</t>
  </si>
  <si>
    <t>1. stupeň</t>
  </si>
  <si>
    <t>2. stupeň</t>
  </si>
  <si>
    <t>3. stupeň</t>
  </si>
  <si>
    <t>Fakulta</t>
  </si>
  <si>
    <t>Stupeň                        štúdia</t>
  </si>
  <si>
    <t>Denná forma</t>
  </si>
  <si>
    <t>Externá forma</t>
  </si>
  <si>
    <t>Spolu</t>
  </si>
  <si>
    <t>1+2 - študijné programy podľa § 53 ods. 3 zákona</t>
  </si>
  <si>
    <t>Rok</t>
  </si>
  <si>
    <t>Stupeň                štúdia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</si>
  <si>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</si>
  <si>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</si>
  <si>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</si>
  <si>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</si>
  <si>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</si>
  <si>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</si>
  <si>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</si>
  <si>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</si>
  <si>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</si>
  <si>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Podskupina študijných odborov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</si>
  <si>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</si>
  <si>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</si>
  <si>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</si>
  <si>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</si>
  <si>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</si>
  <si>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</si>
  <si>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</si>
  <si>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</si>
  <si>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</si>
  <si>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 xml:space="preserve">rozdiel v % </t>
  </si>
  <si>
    <t>Meno a priezvisko</t>
  </si>
  <si>
    <t>Študijný odbor</t>
  </si>
  <si>
    <t>Dátum začiatku konania</t>
  </si>
  <si>
    <t>Dátum predloženia ministrovi</t>
  </si>
  <si>
    <t>Inauguračné konanie</t>
  </si>
  <si>
    <t>V tom počet žiadostí mimo vysokej školy</t>
  </si>
  <si>
    <t>Habilitačné konanie</t>
  </si>
  <si>
    <t>Funkcia</t>
  </si>
  <si>
    <t>Priemerný počet uchádzačov na obsadenie pozície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</si>
  <si>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</si>
  <si>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</si>
  <si>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</si>
  <si>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</si>
  <si>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</si>
  <si>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Počet miest obsadených bez výberového konania</t>
  </si>
  <si>
    <t>Zamestnanec</t>
  </si>
  <si>
    <t>Fyzický počet</t>
  </si>
  <si>
    <t>Profesori, docenti s DrSc.</t>
  </si>
  <si>
    <t>Docenti, bez DrSc.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</si>
  <si>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</si>
  <si>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</si>
  <si>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</si>
  <si>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</si>
  <si>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Záverečná práca</t>
  </si>
  <si>
    <t>Počet predložených záverečných prác</t>
  </si>
  <si>
    <t xml:space="preserve">Počet obhájených </t>
  </si>
  <si>
    <t>Kategória
fakulta</t>
  </si>
  <si>
    <t>Ostatné</t>
  </si>
  <si>
    <t>Kategória fakulta</t>
  </si>
  <si>
    <t>Jazyky</t>
  </si>
  <si>
    <t>Skratka titulu</t>
  </si>
  <si>
    <t>Spojený 1. a 2. stupeň</t>
  </si>
  <si>
    <t>Pozastavené práva</t>
  </si>
  <si>
    <t>Dátum pozastavenia</t>
  </si>
  <si>
    <t>Odbor</t>
  </si>
  <si>
    <t>Kategória výkonu</t>
  </si>
  <si>
    <t>Autor</t>
  </si>
  <si>
    <t>Názov projektu/umeleckého výkonu</t>
  </si>
  <si>
    <t>Miesto realizácie</t>
  </si>
  <si>
    <t>Termín realizácie</t>
  </si>
  <si>
    <t>ktorým bolo školné odpustené</t>
  </si>
  <si>
    <t>ktorým bolo školné znížené</t>
  </si>
  <si>
    <t>cudzincov, ktorí uhrádzajú školné</t>
  </si>
  <si>
    <t>Zamestnanec vysokej školy (áno/nie)</t>
  </si>
  <si>
    <t xml:space="preserve">Názov projektu </t>
  </si>
  <si>
    <t>ktorým vznikla povinnosť uhradiť školné v externej forme</t>
  </si>
  <si>
    <t>ktorým vznikla povinnosť uhradiť školné za prekročenie štandardnej dĺžky štúdia</t>
  </si>
  <si>
    <t>Z toho počet absolventov svojej vysokej školy</t>
  </si>
  <si>
    <t>Z toho počet uchádzačov, ktorí získali vzdelanie nižšieho stupňa v zahraničí</t>
  </si>
  <si>
    <t>z toho počet študentov,</t>
  </si>
  <si>
    <t>Forma</t>
  </si>
  <si>
    <t>Z toho počet uchádzačov, ktorí získali stredoškolské vzdelanie v zahraničí</t>
  </si>
  <si>
    <t xml:space="preserve"> - iné (smrť, odňatie práva a pod.)</t>
  </si>
  <si>
    <t>Tabuľka č. 10: Kvalifikačná štruktúra vysokoškolských učiteľov</t>
  </si>
  <si>
    <t>Študijný program</t>
  </si>
  <si>
    <t>Dátum odňatia alebo skončenia platnosti</t>
  </si>
  <si>
    <t>P. č.</t>
  </si>
  <si>
    <t>Číslo/
identifikácia projektu</t>
  </si>
  <si>
    <t xml:space="preserve">Priezvisko, meno 
a tituly zodpovedného riešiteľa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</si>
  <si>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</si>
  <si>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</si>
  <si>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</si>
  <si>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</si>
  <si>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Stupeň dosiahnutého vzdelania</t>
  </si>
  <si>
    <t>Akademický rok začatia štúdia</t>
  </si>
  <si>
    <t>% z celkového počtu prihlášok</t>
  </si>
  <si>
    <t>% z celkového počtu účasti</t>
  </si>
  <si>
    <t>% z celkového počtu prijatia</t>
  </si>
  <si>
    <t>% z celkového počtu zápisov</t>
  </si>
  <si>
    <t>Dátum odňatia práva alebo skončenia platnosti</t>
  </si>
  <si>
    <t>Odňaté práva, alebo skončenie platnosti priznaného práva</t>
  </si>
  <si>
    <t>Počet výberových konaní</t>
  </si>
  <si>
    <t>Prepočítaný počet</t>
  </si>
  <si>
    <t xml:space="preserve">spolu vysoká škola </t>
  </si>
  <si>
    <t>Priemerný počet uchádzačov, ktorí v čase výberového konania neboli v pracovnom pomere s vysokou školou</t>
  </si>
  <si>
    <t>Ostatní učitelia s DrSc.</t>
  </si>
  <si>
    <t>Ostatní učitelia bez vedeckej hodnosti</t>
  </si>
  <si>
    <t>Ostatní učitelia s PhD, CSc.</t>
  </si>
  <si>
    <t>Fyzický počet vedúcich záverečných prác</t>
  </si>
  <si>
    <t>Fyzický počet vedúcich záverečných prác bez PhD.</t>
  </si>
  <si>
    <t>Fyzický počet vedúcich záverečných prác (odborníci z praxe)</t>
  </si>
  <si>
    <t>V dennej aj v externej forme spolu</t>
  </si>
  <si>
    <t>Spolu denná forma</t>
  </si>
  <si>
    <t>Spolu externá forma</t>
  </si>
  <si>
    <t>obe formy spolu</t>
  </si>
  <si>
    <t xml:space="preserve">Rozdiel v % </t>
  </si>
  <si>
    <t>Celkový počet predložených návrhov</t>
  </si>
  <si>
    <t>Priemerný vek uchádzačov</t>
  </si>
  <si>
    <t>Počet inak skončených konaní</t>
  </si>
  <si>
    <t>Celkový počet vymenovaných docentov</t>
  </si>
  <si>
    <t>Priemerný vek</t>
  </si>
  <si>
    <t>Profesora</t>
  </si>
  <si>
    <t>Docenta</t>
  </si>
  <si>
    <t>VŠ učiteľ nad 70 rokov</t>
  </si>
  <si>
    <t>Ostatní</t>
  </si>
  <si>
    <t>Podiel v %</t>
  </si>
  <si>
    <t>Rozdiel v %</t>
  </si>
  <si>
    <t>Bakalárska</t>
  </si>
  <si>
    <t>Diplomová</t>
  </si>
  <si>
    <t xml:space="preserve">Dizertačná </t>
  </si>
  <si>
    <t>Rigorózna</t>
  </si>
  <si>
    <t>Rozdiel</t>
  </si>
  <si>
    <t>Poskytovateľ finančých prostriedkov (grantová agentúra, objednávateľ)</t>
  </si>
  <si>
    <t>Dátum udelenia titulu</t>
  </si>
  <si>
    <t>Domáce (D)/zahraničné (Z)</t>
  </si>
  <si>
    <t>Grant (G)/objednávka (O)</t>
  </si>
  <si>
    <t>Zoznam tabuliek</t>
  </si>
  <si>
    <t>Tabuľka č. 1:</t>
  </si>
  <si>
    <t>Tabuľka č. 4:</t>
  </si>
  <si>
    <t>Tabuľka č. 7:</t>
  </si>
  <si>
    <t>Tabuľka č. 10:</t>
  </si>
  <si>
    <t>Tabuľka č. 11:</t>
  </si>
  <si>
    <t>Tabuľka č. 13:</t>
  </si>
  <si>
    <t>Tabuľka č. 15:</t>
  </si>
  <si>
    <t>Tabuľka č. 16:</t>
  </si>
  <si>
    <t>Tabuľka č. 18:</t>
  </si>
  <si>
    <t>Tabuľka č. 19:</t>
  </si>
  <si>
    <t>Tabuľka č. 20:</t>
  </si>
  <si>
    <t>Tabuľka č. 21:</t>
  </si>
  <si>
    <t>V roku 2012/2013</t>
  </si>
  <si>
    <t>Rozdiel 2013 a 2012</t>
  </si>
  <si>
    <t>Rozdiel 2013 - 2012</t>
  </si>
  <si>
    <t>V roku 2013</t>
  </si>
  <si>
    <t>Vysoká škola:</t>
  </si>
  <si>
    <t>Tabuľka č. 5:</t>
  </si>
  <si>
    <t>Tabuľka č. 6:</t>
  </si>
  <si>
    <t>Tabuľka č. 8:</t>
  </si>
  <si>
    <t>Tabuľka č. 9:</t>
  </si>
  <si>
    <t>Vývoj počtu študentov (stav k 31.10. daného roka)</t>
  </si>
  <si>
    <t>Tabuľka č. 1a:</t>
  </si>
  <si>
    <t>Tabuľka č. 2</t>
  </si>
  <si>
    <t>Tabuľka č.3a:</t>
  </si>
  <si>
    <t>Tabuľka č.3b:</t>
  </si>
  <si>
    <t>Tabuľka č.3c:</t>
  </si>
  <si>
    <t>Kvalifikačná štruktúra vysokoškolských učiteľov</t>
  </si>
  <si>
    <t>Tabuľka č. 14:</t>
  </si>
  <si>
    <t>Tabuľka č. 17:</t>
  </si>
  <si>
    <t>Tabuľka č. 12:</t>
  </si>
  <si>
    <t>ADM, ADN, AEM, AEN</t>
  </si>
  <si>
    <t>BDM, BDN, CBA, CBB</t>
  </si>
  <si>
    <t>FPV spolu</t>
  </si>
  <si>
    <t>FSVaZ spolu</t>
  </si>
  <si>
    <t>FSŠ spolu</t>
  </si>
  <si>
    <t>FF spolu</t>
  </si>
  <si>
    <t>PF spolu</t>
  </si>
  <si>
    <t xml:space="preserve">UKF spolu </t>
  </si>
  <si>
    <t>podľa stupňov</t>
  </si>
  <si>
    <t>spolu UKF</t>
  </si>
  <si>
    <t>FPV</t>
  </si>
  <si>
    <t>FSVaZ</t>
  </si>
  <si>
    <t>FSŠ</t>
  </si>
  <si>
    <t>FF</t>
  </si>
  <si>
    <t>PF</t>
  </si>
  <si>
    <t>Tabuľka č. 12: Informácie o záverečných prácach a rigoróznych prácach predložených na obhajobu v roku 2014</t>
  </si>
  <si>
    <t>Tabuľka č. 2: Počet študentov, ktorí riadne skončili štúdium v akademickom roku 2013/14</t>
  </si>
  <si>
    <t>ktorým vznikla v ak. roku 2013/2014 povinnosť uhradiť školné</t>
  </si>
  <si>
    <t>Tabuľka č. 5: Podiel riadne skončených štúdií na celkovom počte začatých štúdií v danom akademickom roku k 31.12.2014</t>
  </si>
  <si>
    <t>2013/14</t>
  </si>
  <si>
    <t>2012/13</t>
  </si>
  <si>
    <t>2011/12</t>
  </si>
  <si>
    <t>2010/11</t>
  </si>
  <si>
    <t>2009/10</t>
  </si>
  <si>
    <t>2008/09</t>
  </si>
  <si>
    <t>I.</t>
  </si>
  <si>
    <t>1</t>
  </si>
  <si>
    <t>2</t>
  </si>
  <si>
    <t>II.</t>
  </si>
  <si>
    <t>III.</t>
  </si>
  <si>
    <t>Tabuľka č. 3c: Prijímacie konanie na študijné programy v treťom stupni v roku 2014</t>
  </si>
  <si>
    <t>vedy o športe</t>
  </si>
  <si>
    <t>Tabuľka č. 3a: Prijímacie konanie na študijné programy v prvom stupni v roku 2014</t>
  </si>
  <si>
    <t>Tabuľka č. 1: Počet študentov vysokej školy k 31. 10. 2014</t>
  </si>
  <si>
    <t>Počet študentov vysokej školy k 31. 10. 2014</t>
  </si>
  <si>
    <t>Počet študentov, ktorí riadne skončili štúdium v akademickom roku 2013/2014</t>
  </si>
  <si>
    <t>Prijímacie konanie na študijné programy v prvom stupni a v spojenom prvom a druhom stupni v roku 2014</t>
  </si>
  <si>
    <t>Tabuľka č. 3b: Prijímacie konanie na študijné programy v druhom stupni v roku 2014</t>
  </si>
  <si>
    <t>Prijímacie konanie na študijné programy v treťom stupni v roku 2014</t>
  </si>
  <si>
    <t>Prijímacie konanie na študijné programy v druhom stupni v roku 2014</t>
  </si>
  <si>
    <t>Tabuľka č. 4: Počet študentov uhrádzajúcich školné (ak. rok 2013/2014)</t>
  </si>
  <si>
    <t>Počet študentov uhrádzajúcich školné (ak. rok 2013/2014)</t>
  </si>
  <si>
    <t>Podiel riadne skončených štúdií na celkovom počte začatých štúdií v danom akademickom roku k 31.12.2014</t>
  </si>
  <si>
    <t>Informácie o záverečných prácach a rigoróznych prácach predložených na obhajobu v roku 2014</t>
  </si>
  <si>
    <t>Tabuľka č. 6: Prehľad akademických mobilít - študenti v akademickom roku 2013/2014 a porovnanie s akademickým rokom 2012/2013</t>
  </si>
  <si>
    <t>V roku 2013/2014</t>
  </si>
  <si>
    <t>Fa prírodných vied</t>
  </si>
  <si>
    <t>Fa stredoeurópskych štúdií</t>
  </si>
  <si>
    <t>Filozofická fakulta</t>
  </si>
  <si>
    <t>Fa sociálnych vied a zdrav.</t>
  </si>
  <si>
    <t>Pedagogická fakulta</t>
  </si>
  <si>
    <t xml:space="preserve"> Prehľad akademických mobilít - študenti v akademickom roku 2013/2014 a porovnanie s akademickým rokom 2012/2013</t>
  </si>
  <si>
    <t>Tabuľka č. 11: Prehľad akademických mobilít - zamestnanci v akademickom roku 2013/2014 a porovnanie s akademickým rokom 2012/2013</t>
  </si>
  <si>
    <t>Rektorát</t>
  </si>
  <si>
    <t>Prehľad akademických mobilít - zamestnanci v akademickom roku 2013/2014 a porovnanie s akademickým rokom 2012/2013</t>
  </si>
  <si>
    <t>Tabuľka č. 9: Výberové konania na miesta vysokoškolských učiteľov uskutočnené v roku 2014</t>
  </si>
  <si>
    <t>Výberové konania na miesta vysokoškolských učiteľov uskutočnené v roku 2014</t>
  </si>
  <si>
    <t>Evidenčný prepočítaný počet vysokoškolských učiteľov k 31. 10. 2014</t>
  </si>
  <si>
    <t>Podiel v % v 2013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</si>
  <si>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</si>
  <si>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</si>
  <si>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</si>
  <si>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</si>
  <si>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</si>
  <si>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>Tabuľka č. 7: Zoznam predložených návrhov na vymenovanie za profesora v roku 2014</t>
  </si>
  <si>
    <t>Monika Martiniaková</t>
  </si>
  <si>
    <t xml:space="preserve">4.2.1 biológia </t>
  </si>
  <si>
    <t>áno</t>
  </si>
  <si>
    <t>Radoslav Omelka</t>
  </si>
  <si>
    <t>Silvia Pokrivčáková</t>
  </si>
  <si>
    <t>1.1.10 odborová didaktika</t>
  </si>
  <si>
    <t>Mária Vondráková</t>
  </si>
  <si>
    <t>Július Fuják</t>
  </si>
  <si>
    <t>2.1.6 estetika</t>
  </si>
  <si>
    <t>Peter Chrastina</t>
  </si>
  <si>
    <t xml:space="preserve">2.1.7 história </t>
  </si>
  <si>
    <t>Martina Mojtová</t>
  </si>
  <si>
    <t>3.1.14 sociálna práca</t>
  </si>
  <si>
    <t>Ján Kraic</t>
  </si>
  <si>
    <t>nie</t>
  </si>
  <si>
    <t>Počet neskončených konaní: stav k 1.1.2014</t>
  </si>
  <si>
    <t>Počet neskončených konaní: stav k 31.12.2014</t>
  </si>
  <si>
    <t>Počet riadne skončených konaní k 31.12.2014</t>
  </si>
  <si>
    <t>Zoznam predložených návrhov na vymenovanie za profesora v roku 2014</t>
  </si>
  <si>
    <t>Tabuľka č. 8: Zoznam vymenovaných docentov za rok 2014</t>
  </si>
  <si>
    <t xml:space="preserve">Michal Kozubík </t>
  </si>
  <si>
    <t>Ivan Podhorec</t>
  </si>
  <si>
    <t>Miroslav Glejtek</t>
  </si>
  <si>
    <t>Gabriela Magalová</t>
  </si>
  <si>
    <t>2.1.23 teória literatúry a dejiny konkrétnych národných literatúr</t>
  </si>
  <si>
    <t>Peter Mikuláš</t>
  </si>
  <si>
    <t xml:space="preserve">3.2.3 masmediálne štúdiá </t>
  </si>
  <si>
    <t>Margita Jágerová</t>
  </si>
  <si>
    <t xml:space="preserve">3.1.3 etnológia </t>
  </si>
  <si>
    <t xml:space="preserve">Michaela Malíčková </t>
  </si>
  <si>
    <t>Noémi Beljak Pažinová</t>
  </si>
  <si>
    <t xml:space="preserve">2.1.25 archeológia </t>
  </si>
  <si>
    <t xml:space="preserve">áno </t>
  </si>
  <si>
    <t>Martin Pukanec</t>
  </si>
  <si>
    <t>2.1.27 slovenský jazyk a literatúra</t>
  </si>
  <si>
    <t>Matej Ruttkay</t>
  </si>
  <si>
    <t>Ján Gallo</t>
  </si>
  <si>
    <t xml:space="preserve">2.1.28 slovanské jazyky a literatúry </t>
  </si>
  <si>
    <t>Milan Džupina</t>
  </si>
  <si>
    <t xml:space="preserve">Božena Horváthová </t>
  </si>
  <si>
    <t>Monika Máčajová</t>
  </si>
  <si>
    <t xml:space="preserve">1.1.4 pedagogika </t>
  </si>
  <si>
    <t>Lívia Fenyvesiová</t>
  </si>
  <si>
    <t>Dana Kollárová</t>
  </si>
  <si>
    <t>Erik Žovinec</t>
  </si>
  <si>
    <t xml:space="preserve">Ivana Cimermanová </t>
  </si>
  <si>
    <t xml:space="preserve">Blanka Frydrychová Klímová </t>
  </si>
  <si>
    <t xml:space="preserve">Miroslava Miklošíková </t>
  </si>
  <si>
    <t>David Vaněček</t>
  </si>
  <si>
    <t>Viera Tomková</t>
  </si>
  <si>
    <t>Jana Waldnerová</t>
  </si>
  <si>
    <t>Zoznam vymenovaných docentov za rok 2014</t>
  </si>
  <si>
    <t>Tabuľka č. 13: Publikačná činnosť vysokej školy za rok 2014 a porovnanie s rokom 2013</t>
  </si>
  <si>
    <t>V roku 2014</t>
  </si>
  <si>
    <t xml:space="preserve"> Publikačná činnosť vysokej školy za rok 2014 a porovnanie s rokom 2013</t>
  </si>
  <si>
    <t>Umelecká činnosť vysokej školy za rok 2014 a porovnanie s rokom 2013</t>
  </si>
  <si>
    <t>Tabuľka č. 14: Umelecká činnosť vysokej školy za rok 2014 a porovnanie s rokom 2013</t>
  </si>
  <si>
    <t>Tabuľka č. 15: Zoznam akreditovaných študijných programov ponúkaných
 k 1.9.2014</t>
  </si>
  <si>
    <t>1.1.1. učiteľstvo akademických predmetov</t>
  </si>
  <si>
    <t>učiteľstvo výchovy k občianstvu  (v kombinácii)</t>
  </si>
  <si>
    <t>DE</t>
  </si>
  <si>
    <t>S</t>
  </si>
  <si>
    <t xml:space="preserve">Bc. </t>
  </si>
  <si>
    <t>učiteľstvo slovenského jazyka a literatúry (v kombinácii)</t>
  </si>
  <si>
    <t>učiteľstvo ruského jazyka a literatúry (v kombinácii)</t>
  </si>
  <si>
    <t>R</t>
  </si>
  <si>
    <t>učiteľstvo anglického jazyka a literatúry (v kombinácii)</t>
  </si>
  <si>
    <t>A</t>
  </si>
  <si>
    <t>učiteľstvo nemeckého jazyka a literatúry (v kombinácii)</t>
  </si>
  <si>
    <t>N</t>
  </si>
  <si>
    <t>učiteľstvo talianskeho jazyka a literatúry (v kombinácii)</t>
  </si>
  <si>
    <t>T</t>
  </si>
  <si>
    <t>učiteľstvo francúzskeho jazyka a literatúry (v kombinácii)</t>
  </si>
  <si>
    <t>F</t>
  </si>
  <si>
    <t>učiteľstvo histórie (v kombinácii)</t>
  </si>
  <si>
    <t>učiteľstvo španielskeho jazyka a literatúry (v kombinácii)</t>
  </si>
  <si>
    <t>Š</t>
  </si>
  <si>
    <t>1.1.3. učiteľstvo umelecko-výchovných a výchovných predmetov</t>
  </si>
  <si>
    <t>učiteľstvo etickej výchovy (v kombinácii)</t>
  </si>
  <si>
    <t>učiteľstvo estetickej výchovy (v kombinácii)</t>
  </si>
  <si>
    <t>učiteľstvo náboženskej výchovy (v kombinácii)</t>
  </si>
  <si>
    <t>2.1.1. filozofia</t>
  </si>
  <si>
    <t>filozofia</t>
  </si>
  <si>
    <t>2.1.5. etika</t>
  </si>
  <si>
    <t>etika</t>
  </si>
  <si>
    <t>aplikovaná etika - etika profesijných činností</t>
  </si>
  <si>
    <t>Filozofická fakulta, 
pracovisko Trstená</t>
  </si>
  <si>
    <t>E</t>
  </si>
  <si>
    <t>2.1.6. estetika</t>
  </si>
  <si>
    <t>estetika</t>
  </si>
  <si>
    <t>2.1.27. slovenský jazyk a literatúra</t>
  </si>
  <si>
    <t>slovenský jazyk a literatúra</t>
  </si>
  <si>
    <t>2.1.32. cudzie jazyky a kultúry</t>
  </si>
  <si>
    <t>taliansky jazyk a kultúra</t>
  </si>
  <si>
    <t>2.1.35. prekladateľstvo a tlmočníctvo</t>
  </si>
  <si>
    <t>anglický jazyk a kultúra (v kombinácii)</t>
  </si>
  <si>
    <t>nemecký jazyk a kultúra (v kombinácii)</t>
  </si>
  <si>
    <t>ruský jazyk a kultúra (v kombinácii)</t>
  </si>
  <si>
    <t>3.2.1. žurnalistika</t>
  </si>
  <si>
    <t>žurnalistika</t>
  </si>
  <si>
    <t>3.2.3. masmediálne štúdiá</t>
  </si>
  <si>
    <t>marketingová komunikácia a reklama</t>
  </si>
  <si>
    <t>2.1.7. história</t>
  </si>
  <si>
    <t>história</t>
  </si>
  <si>
    <t>2.1.24. muzeológia</t>
  </si>
  <si>
    <t>muzeológia</t>
  </si>
  <si>
    <t>2.1.25. archeológia</t>
  </si>
  <si>
    <t>archeológia</t>
  </si>
  <si>
    <t>D</t>
  </si>
  <si>
    <t>3.1.3. etnológia</t>
  </si>
  <si>
    <t>etnológia</t>
  </si>
  <si>
    <t>osvetová práca - animácia voľnočasových aktivít</t>
  </si>
  <si>
    <t>hudobná a tanečná folkloristika</t>
  </si>
  <si>
    <t>3.1.1. sociológia</t>
  </si>
  <si>
    <t>sociológia</t>
  </si>
  <si>
    <t>3.1.2. kulturológia</t>
  </si>
  <si>
    <t>kulturológia</t>
  </si>
  <si>
    <t>kulturológia - riadenie kultúry a turizmu</t>
  </si>
  <si>
    <t xml:space="preserve">kulturológia - riadenie kultúry a turizmu  </t>
  </si>
  <si>
    <t>kulturológia - blízkovýchodné štúdiá</t>
  </si>
  <si>
    <t>3.1.6. politológia</t>
  </si>
  <si>
    <t>politológia</t>
  </si>
  <si>
    <t>európske štúdiá</t>
  </si>
  <si>
    <t xml:space="preserve">2.1.35. prekladateľstvo a tlmočníctvo </t>
  </si>
  <si>
    <t>slovenský jazyk a kultúra (v kombinácii)</t>
  </si>
  <si>
    <t xml:space="preserve">2.1.27. slovenský jazyk a literatúra </t>
  </si>
  <si>
    <t xml:space="preserve">editorstvo a vydavateľská prax </t>
  </si>
  <si>
    <t xml:space="preserve">východoslovanské jazyky a kultúry </t>
  </si>
  <si>
    <t xml:space="preserve">masmediálne štúdiá s integrovaným vyučovaním francúzskeho jazyka </t>
  </si>
  <si>
    <t>S*F</t>
  </si>
  <si>
    <t xml:space="preserve">2.1.12. teológia </t>
  </si>
  <si>
    <t>misijná práca</t>
  </si>
  <si>
    <r>
      <t xml:space="preserve">editorstvo a vydavateľská prax </t>
    </r>
    <r>
      <rPr>
        <sz val="12"/>
        <rFont val="Calibri"/>
        <family val="2"/>
        <charset val="238"/>
      </rPr>
      <t>*</t>
    </r>
  </si>
  <si>
    <t>francúzsky jazyk a kultúra (v kombinácii)</t>
  </si>
  <si>
    <r>
      <t>D E</t>
    </r>
    <r>
      <rPr>
        <sz val="12"/>
        <rFont val="Calibri"/>
        <family val="2"/>
        <charset val="238"/>
      </rPr>
      <t>*</t>
    </r>
  </si>
  <si>
    <t>2.1.29. neslovanské jazyky a literatúry</t>
  </si>
  <si>
    <t xml:space="preserve">anglistika </t>
  </si>
  <si>
    <t>2.1.28. slovanské jazyky a literatúry</t>
  </si>
  <si>
    <t>ruský jazyk v interkultúrnej a obchodnej komunikácii</t>
  </si>
  <si>
    <t>Filozofická fakulta, pracovisko Lučenec</t>
  </si>
  <si>
    <t>Filozofická fakulta, pracovisko Martin</t>
  </si>
  <si>
    <t>aplikovaná etika - etika riadenia ľudí a práce</t>
  </si>
  <si>
    <t xml:space="preserve">Filozofická fakulta </t>
  </si>
  <si>
    <t xml:space="preserve">nemčina v hospodárskej praxi </t>
  </si>
  <si>
    <t>učiteľstvo psychológie (v kombinácii)</t>
  </si>
  <si>
    <t xml:space="preserve">učiteľstvo anglického jazyka a literatúry </t>
  </si>
  <si>
    <t>učiteľstvo pedagogiky (v kombinácii)</t>
  </si>
  <si>
    <t>1.1.2. učiteľstvo profesijných predmetov a praktickej prípravy</t>
  </si>
  <si>
    <t xml:space="preserve">učiteľstvo technickej výchovy </t>
  </si>
  <si>
    <t xml:space="preserve">učiteľstvo praktickej prípravy </t>
  </si>
  <si>
    <t>technika (v kombinácii)</t>
  </si>
  <si>
    <t>učiteľstvo hudobného umenia (v kombinácii)</t>
  </si>
  <si>
    <t>učiteľstvo hudobného umenia</t>
  </si>
  <si>
    <t>učiteľstvo hudobno-dramatického umenia</t>
  </si>
  <si>
    <t>učiteľstvo telesnej výchovy (v kombinácii)</t>
  </si>
  <si>
    <t>učiteľstvo výtvarného umenia (v kombinácii)</t>
  </si>
  <si>
    <t>1.1.4. pedagogika</t>
  </si>
  <si>
    <t>pedagogika</t>
  </si>
  <si>
    <t xml:space="preserve">1.1.5. predškolská a elementárna pedagogika </t>
  </si>
  <si>
    <t>predškolská a elementárna pedagogika</t>
  </si>
  <si>
    <t xml:space="preserve"> 8.3.5. bezpečnosť a ochrana zdravia pri práci</t>
  </si>
  <si>
    <t>bezpečnosť a ochrana zdravia pri práci</t>
  </si>
  <si>
    <t xml:space="preserve">anglický jazyk a kultúra </t>
  </si>
  <si>
    <t>1.1.9. andragogika</t>
  </si>
  <si>
    <t>andragogika</t>
  </si>
  <si>
    <t>8.1.2. šport</t>
  </si>
  <si>
    <r>
      <t xml:space="preserve">šport a rekreácia </t>
    </r>
    <r>
      <rPr>
        <sz val="12"/>
        <rFont val="Calibri"/>
        <family val="2"/>
        <charset val="238"/>
      </rPr>
      <t>*</t>
    </r>
  </si>
  <si>
    <t>Fakulta prírodných vied</t>
  </si>
  <si>
    <t>učiteľstvo biológie  (v kombinácii)</t>
  </si>
  <si>
    <t>učiteľstvo chémie (v kombinácii)</t>
  </si>
  <si>
    <t>učiteľstvo ekológie (v kombinácii)</t>
  </si>
  <si>
    <t xml:space="preserve">učiteľstvo fyziky  (v kombinácii) </t>
  </si>
  <si>
    <t>učiteľstvo geografie (v kombinácii)</t>
  </si>
  <si>
    <t>učiteľstvo informatiky (v kombinácii)</t>
  </si>
  <si>
    <t>učiteľstvo matematiky (v kombinácii)</t>
  </si>
  <si>
    <t>9.2.9. aplikovaná informatika</t>
  </si>
  <si>
    <t>aplikovaná informatika</t>
  </si>
  <si>
    <t xml:space="preserve">4.2.1. biológia </t>
  </si>
  <si>
    <t>biológia</t>
  </si>
  <si>
    <t xml:space="preserve">4.1.14. chémia </t>
  </si>
  <si>
    <t>chémia životného prostredia</t>
  </si>
  <si>
    <t xml:space="preserve">4.3.1. ochrana a využívanie krajiny </t>
  </si>
  <si>
    <t>environmentalistika</t>
  </si>
  <si>
    <t>4.1.1. fyzika</t>
  </si>
  <si>
    <t>fyzika materiálov</t>
  </si>
  <si>
    <t>4.1.35. geografia</t>
  </si>
  <si>
    <t>geografia v regionálnom rozvoji</t>
  </si>
  <si>
    <t>9.1.9. aplikovaná matematika</t>
  </si>
  <si>
    <t>matematické a informačné metódy v ekonómii</t>
  </si>
  <si>
    <t>v kombinácii študijného odboru 4.1.1. fyzika (hlavný študijný odbor) a študijného odboru 9.2.9.  aplikovaná informatika (vedľajší študijný odbor)</t>
  </si>
  <si>
    <t>počítačové modelovanie v prírodných vedách</t>
  </si>
  <si>
    <t>sociálna geografia</t>
  </si>
  <si>
    <t>9.1.10. štatistika</t>
  </si>
  <si>
    <t>štatistika</t>
  </si>
  <si>
    <t>4.1.23. geológia</t>
  </si>
  <si>
    <t>technická mineralógia - gemológia</t>
  </si>
  <si>
    <t>odborné ekonomické predmety (v kombinácii)</t>
  </si>
  <si>
    <t xml:space="preserve">Fakulta stredoeurópskych štúdií </t>
  </si>
  <si>
    <t>učiteľstvo maďarského jazyka a literatúry                                                      (v kombinácii)</t>
  </si>
  <si>
    <t>M</t>
  </si>
  <si>
    <t>1.1.5. predškolská a elementárna pedagogika</t>
  </si>
  <si>
    <t>predškolská a elementárna pedagogika s vyučovacím jazykom maďarským</t>
  </si>
  <si>
    <t>maďarský jazyk a kultúra v kombinácii</t>
  </si>
  <si>
    <t>hungarológia</t>
  </si>
  <si>
    <t xml:space="preserve">stredoeurópske areálové štúdiá </t>
  </si>
  <si>
    <t xml:space="preserve">ugrofínske štúdiá </t>
  </si>
  <si>
    <t>M*A*UGROF.J.</t>
  </si>
  <si>
    <t>maďarsko-slovenský bilingválny mediátor</t>
  </si>
  <si>
    <t>S*M</t>
  </si>
  <si>
    <r>
      <t xml:space="preserve">český jazyk a kultúra </t>
    </r>
    <r>
      <rPr>
        <sz val="12"/>
        <rFont val="Calibri"/>
        <family val="2"/>
        <charset val="238"/>
      </rPr>
      <t>*</t>
    </r>
  </si>
  <si>
    <t>Č</t>
  </si>
  <si>
    <t>8.1.1. cestovný ruch</t>
  </si>
  <si>
    <t>regionálny cestovný ruch</t>
  </si>
  <si>
    <t>Fakulta sociálnych vied a zdravotníctva</t>
  </si>
  <si>
    <t>3.1.9. psychológia</t>
  </si>
  <si>
    <t>psychológia</t>
  </si>
  <si>
    <t>3.1.14. sociálna práca</t>
  </si>
  <si>
    <t xml:space="preserve">sociálna práca </t>
  </si>
  <si>
    <t>Fakulta sociálnych vied a zdravotníctva, 
pracovisko Spišská Nová Ves</t>
  </si>
  <si>
    <t>7.4.1. ošetrovateľstvo</t>
  </si>
  <si>
    <t>ošetrovateľstvo</t>
  </si>
  <si>
    <t>7.4.7. fyzioterapia</t>
  </si>
  <si>
    <t>fyzioterapia</t>
  </si>
  <si>
    <t>7.4.6. urgentaná zdravotná starostlivosť</t>
  </si>
  <si>
    <t>urgentná zdravotná starostlivosť</t>
  </si>
  <si>
    <t>3.1.16. sociálne služby a poradenstvo</t>
  </si>
  <si>
    <t>sociálne služby a poradenstvo</t>
  </si>
  <si>
    <t xml:space="preserve">kariérové poradenstvo </t>
  </si>
  <si>
    <t>Pozn.: * v zmysle zákona č. 131/2002 Z.z. § 84, ods. 7 - priznané právo s časovým obmedzením (31.8.2014), ktorého platnosť sa skončí v období počas komplexnej akreditácie VŠ, predlžuje sa priznané právo automaticky až do jej skončenia</t>
  </si>
  <si>
    <t>učiteľstvo výchovy k občianstvu (v kombinácii)</t>
  </si>
  <si>
    <t xml:space="preserve">Mgr. </t>
  </si>
  <si>
    <t>učiteľstvo nemeckého jazyka a literatúry  (v kombinácii)</t>
  </si>
  <si>
    <t>učiteľstvo talianskeho jazyka a literatúry  (v kombinácii)</t>
  </si>
  <si>
    <t>aplikovaná etika - etická expertíza a etické poradenstvo</t>
  </si>
  <si>
    <t xml:space="preserve">2.1.29. neslovanské jazyky a literatúry </t>
  </si>
  <si>
    <t>anglický jazyk v odbornej komunikácii</t>
  </si>
  <si>
    <t xml:space="preserve">2.1.28. slovanské jazyky a literatúry </t>
  </si>
  <si>
    <t>učiteľstvo anglického jazyka a literatúry</t>
  </si>
  <si>
    <t>učiteľstvo technickej výchovy</t>
  </si>
  <si>
    <t>učiteľstvo techniky (v kombinácii)</t>
  </si>
  <si>
    <t>učiteľstvo hudobného umenia   (v kombinácii)</t>
  </si>
  <si>
    <t>učiteľstvo výtvarného umenia   (v kombinácii)</t>
  </si>
  <si>
    <t>učiteľstvo pre primárne vzdelávanie</t>
  </si>
  <si>
    <t>šport a rekreácia</t>
  </si>
  <si>
    <t>učiteľstvo biológie (v kombinácii)</t>
  </si>
  <si>
    <t xml:space="preserve">učiteľstvo fyziky (v kombinácii) </t>
  </si>
  <si>
    <t>4.2.1. biológia</t>
  </si>
  <si>
    <r>
      <t>matematicko-štatistické a informačné metódy v ekonomických, spoločenských a prírodných vedách</t>
    </r>
    <r>
      <rPr>
        <sz val="12"/>
        <rFont val="Calibri"/>
        <family val="2"/>
        <charset val="238"/>
      </rPr>
      <t>*</t>
    </r>
  </si>
  <si>
    <t xml:space="preserve">aplikovaná sociálna práca </t>
  </si>
  <si>
    <t>učiteľstvo maďarského jazyka a literatúry                                                     (v kombinácii)</t>
  </si>
  <si>
    <t>učiteľstvo pre primárne vzdelávanie s vyučovacím jazykom maďarským</t>
  </si>
  <si>
    <t>2.1.29. neslovanské jazyky a literatúra</t>
  </si>
  <si>
    <t>2.1.3. dejiny filozofie</t>
  </si>
  <si>
    <t>dejiny filozofie</t>
  </si>
  <si>
    <t>PhD.</t>
  </si>
  <si>
    <t>2.1.23. teória literatúry a dejiny konkrétnych národných literatúr</t>
  </si>
  <si>
    <t xml:space="preserve">národné literatúry ako súčasť medziliterárnych spoločenstiev </t>
  </si>
  <si>
    <t>teória literatúry a dejiny konkrétnych národných literatúr (slovenská literatúra)</t>
  </si>
  <si>
    <t>slavistika - slovanské jazyky: ruský jazyk</t>
  </si>
  <si>
    <t>translatológia</t>
  </si>
  <si>
    <t>2.1.9. slovenské dejiny</t>
  </si>
  <si>
    <t>slovenské dejiny</t>
  </si>
  <si>
    <r>
      <t>archeológia</t>
    </r>
    <r>
      <rPr>
        <sz val="12"/>
        <rFont val="Calibri"/>
        <family val="2"/>
        <charset val="238"/>
      </rPr>
      <t>*</t>
    </r>
  </si>
  <si>
    <t xml:space="preserve">3.1.8. teória politiky </t>
  </si>
  <si>
    <t>1.1.10. odborová didaktika</t>
  </si>
  <si>
    <t>didaktika hudby</t>
  </si>
  <si>
    <t>didaktika odborných technických predmetov</t>
  </si>
  <si>
    <t xml:space="preserve">didaktika anglického jazyka a literatúry </t>
  </si>
  <si>
    <t>8.1.3. športová edukológia</t>
  </si>
  <si>
    <t>športová edukológia</t>
  </si>
  <si>
    <t xml:space="preserve">v kombinácii študijného odboru 4.2.5. zoológia a študijného odboru 4.2.6. botanika </t>
  </si>
  <si>
    <r>
      <t>aplikovaná biológia</t>
    </r>
    <r>
      <rPr>
        <sz val="12"/>
        <rFont val="Calibri"/>
        <family val="2"/>
        <charset val="238"/>
      </rPr>
      <t>*</t>
    </r>
  </si>
  <si>
    <r>
      <t>environmentalistika</t>
    </r>
    <r>
      <rPr>
        <sz val="12"/>
        <rFont val="Calibri"/>
        <family val="2"/>
        <charset val="238"/>
      </rPr>
      <t>*</t>
    </r>
  </si>
  <si>
    <t>4.1.3. fyzika kondenzovaných látok a akustika</t>
  </si>
  <si>
    <r>
      <t>fyzika materiálov</t>
    </r>
    <r>
      <rPr>
        <sz val="12"/>
        <rFont val="Calibri"/>
        <family val="2"/>
        <charset val="238"/>
      </rPr>
      <t>*</t>
    </r>
  </si>
  <si>
    <t>9.1.8. teória vyučovania matematiky</t>
  </si>
  <si>
    <r>
      <t>teória vyučovania matematiky</t>
    </r>
    <r>
      <rPr>
        <sz val="12"/>
        <rFont val="Calibri"/>
        <family val="2"/>
        <charset val="238"/>
      </rPr>
      <t>*</t>
    </r>
  </si>
  <si>
    <t>4.1.13. teória vyučovania fyziky</t>
  </si>
  <si>
    <r>
      <t>teória vyučovania fyziky</t>
    </r>
    <r>
      <rPr>
        <sz val="12"/>
        <rFont val="Calibri"/>
        <family val="2"/>
        <charset val="238"/>
      </rPr>
      <t>*</t>
    </r>
  </si>
  <si>
    <t xml:space="preserve">Fakulta sociálnych vied a zdravotníctva </t>
  </si>
  <si>
    <t>3.1.11. pedagogická, poradenská a školská psychológia</t>
  </si>
  <si>
    <t>pedagogická, poradenská a školská psychológia</t>
  </si>
  <si>
    <t>sociálna práca</t>
  </si>
  <si>
    <r>
      <t>sociálne služby a poradenstvo</t>
    </r>
    <r>
      <rPr>
        <sz val="12"/>
        <rFont val="Calibri"/>
        <family val="2"/>
        <charset val="238"/>
      </rPr>
      <t>*</t>
    </r>
  </si>
  <si>
    <t>Fakulta stredoeurópskych štúdií</t>
  </si>
  <si>
    <t>teória vyučovania maďarského jazyka a literatúry</t>
  </si>
  <si>
    <t>Zoznam akreditovaných študijných programov ponúkaných  k 1.9.2014</t>
  </si>
  <si>
    <r>
      <t xml:space="preserve">Tabuľka č. 16: Zoznam akreditovaných študijných programov - pozastavenie práva, odňatie práva alebo skončenie platnosti priznaného práva k 31.12. 2014 </t>
    </r>
    <r>
      <rPr>
        <i/>
        <sz val="16"/>
        <rFont val="Times New Roman"/>
        <family val="1"/>
        <charset val="238"/>
      </rPr>
      <t xml:space="preserve"> (nemáme žiadne)</t>
    </r>
  </si>
  <si>
    <t>Zoznam akreditovaných študijných programov - pozastavenie práva, odňatie práva alebo skončenie platnosti priznaného práva k 31.12. 2014</t>
  </si>
  <si>
    <t>Tabuľka č. 17: Zoznam priznaných práv uskutočňovať habilitačné konanie a konanie na vymenúvanie profesorov  k 31.12.2014</t>
  </si>
  <si>
    <t xml:space="preserve">2.1.23. teória literatúry a dejiny konkrétnych národných literatúr </t>
  </si>
  <si>
    <t>2.1.28. slovanské jazyky a literatúra</t>
  </si>
  <si>
    <t xml:space="preserve">3.2.3. masmediálne štúdiá </t>
  </si>
  <si>
    <t xml:space="preserve">2.1.1. filozofia </t>
  </si>
  <si>
    <t xml:space="preserve">2.1.32. cudzie jazyky a kultúry </t>
  </si>
  <si>
    <t xml:space="preserve">3.1.11. pedagogická, poradenská a školská psychológia </t>
  </si>
  <si>
    <t xml:space="preserve">1.1.4. pedagogika </t>
  </si>
  <si>
    <t>Zoznam priznaných práv uskutočňovať habilitačné konanie a konanie na vymenúvanie profesorov  k 31.12.2014</t>
  </si>
  <si>
    <r>
      <t xml:space="preserve">Tabuľka č. 18: Zoznam priznaných práv uskutočňovať habilitačné konanie a konanie na vymenúvanie profesorov - pozastavenie, odňatie alebo skončenie platnosti priznaného práva k 31.12.2014   </t>
    </r>
    <r>
      <rPr>
        <i/>
        <sz val="16"/>
        <rFont val="Times New Roman"/>
        <family val="1"/>
        <charset val="238"/>
      </rPr>
      <t>(nemáme žiadne)</t>
    </r>
  </si>
  <si>
    <t>Zoznam priznaných práv uskutočňovať habilitačné konanie a konanie na vymenúvanie profesorov - pozastavenie, odňatie alebo skončenie platnosti priznaného práva k 31.12.2014</t>
  </si>
  <si>
    <t>Tabuľka č. 19: Finančné prostriedky na výskumné projekty získané v roku 2014</t>
  </si>
  <si>
    <t>Finančné prostriedky na výskumné projekty získané v roku 2014</t>
  </si>
  <si>
    <t>Finančné prostriedky na ostatné (nevýskumné) projekty získané v roku 2014</t>
  </si>
  <si>
    <t>7RP</t>
  </si>
  <si>
    <t>G</t>
  </si>
  <si>
    <t>Z</t>
  </si>
  <si>
    <t>7RP 244380</t>
  </si>
  <si>
    <t>Čeretková Soňa, doc. PaedDr., PhD.</t>
  </si>
  <si>
    <t>Promoting inyuiry in mathematics and science education accross Europe</t>
  </si>
  <si>
    <t>2010-2013</t>
  </si>
  <si>
    <t>dofinancovanie projektu</t>
  </si>
  <si>
    <t>7RP 612536</t>
  </si>
  <si>
    <t>Drlík Martin, Mgr., PhD.</t>
  </si>
  <si>
    <t>International research network for study and develepment of new tools and methods for advanced pedagogical science in the field of ICT  instruments, e-learning and intercultural competences</t>
  </si>
  <si>
    <t>2014-2018</t>
  </si>
  <si>
    <t>APVV</t>
  </si>
  <si>
    <t>APVV-0669-11</t>
  </si>
  <si>
    <t>Hreško Juraj, prof. RNDr., PhD.</t>
  </si>
  <si>
    <t>Atlas archetypov krajiny Slovenska</t>
  </si>
  <si>
    <t>2012-2015</t>
  </si>
  <si>
    <r>
      <t>z poskytnutých prostriedkov bolo 5585,5</t>
    </r>
    <r>
      <rPr>
        <sz val="12"/>
        <rFont val="Calibri"/>
        <family val="2"/>
        <charset val="238"/>
      </rPr>
      <t>€</t>
    </r>
    <r>
      <rPr>
        <sz val="12"/>
        <rFont val="Times New Roman"/>
        <family val="1"/>
        <charset val="238"/>
      </rPr>
      <t xml:space="preserve"> presunutých spoluriešiteľskej organizácii SAV</t>
    </r>
  </si>
  <si>
    <t>APVV0202-10</t>
  </si>
  <si>
    <t>Jomová Klaudia, prof. RNDr., PhD.</t>
  </si>
  <si>
    <t xml:space="preserve">Poznanie elektrónovej štruktúry látok ako cesta k predikcii potenciálnych liečiv </t>
  </si>
  <si>
    <t>2011-2014</t>
  </si>
  <si>
    <t>spoluriešiteľ na projekte</t>
  </si>
  <si>
    <t>SK-PL-00350-12</t>
  </si>
  <si>
    <t>Boltižiar Martin, doc. RNDr., PhD.</t>
  </si>
  <si>
    <t>Geomorfologický výskum Tatier ako východisko pre poznanie súčasných zmien vysokohorského prostredia</t>
  </si>
  <si>
    <t>2013-2014</t>
  </si>
  <si>
    <t>APVV-0532-10</t>
  </si>
  <si>
    <t>Urbánek Tomáš, doc. PhDr., PhD.</t>
  </si>
  <si>
    <t>Psychometrická analýza a syntéza existujúcich nástrojov na diagnostikovanie úzkosti a zvládania záťaže v ošetrovateľstve</t>
  </si>
  <si>
    <t>APVV-0540-12</t>
  </si>
  <si>
    <t>Sollár Tomáš, PhDr., PhD.</t>
  </si>
  <si>
    <t>Psychometrická kvalita psychodiagnostických nástrojov v kariérovom poradenstve</t>
  </si>
  <si>
    <t>2013-2017</t>
  </si>
  <si>
    <t>APVV-0451-10</t>
  </si>
  <si>
    <t>Stranovská Eva, doc. PhDr., PhD.</t>
  </si>
  <si>
    <t>Lingvistický intervenčný program</t>
  </si>
  <si>
    <t>APVV-0598-10</t>
  </si>
  <si>
    <t>Hajnalová Mária, doc. Mgr., PhD.</t>
  </si>
  <si>
    <t xml:space="preserve">Archeologická chronometria na Slovensku </t>
  </si>
  <si>
    <t>VEGA</t>
  </si>
  <si>
    <t>1/0077/11</t>
  </si>
  <si>
    <t>Strejček František, doc. RNDr., PhD.</t>
  </si>
  <si>
    <t>Reprogramovanie rDNA genómu embryí vytvorených medzidruhovým prenosom jadra</t>
  </si>
  <si>
    <t>01/2011 - 12/2014</t>
  </si>
  <si>
    <t>1/0232/12</t>
  </si>
  <si>
    <t>Petrovič František, doc. RNDr., PhD.</t>
  </si>
  <si>
    <t>Súčasný stav využívania krajiny a zmeny kontaktných zón vodných plôch vo vzťahu k biodiverzite</t>
  </si>
  <si>
    <t>01/2012 - 12/2015</t>
  </si>
  <si>
    <t>1/0042/12</t>
  </si>
  <si>
    <t>Petrovičová Ida, doc. Ing., PhD.</t>
  </si>
  <si>
    <t>Analýza vybraných environmentálnych faktorov vo vzťahu k možným zdravotným rizikám</t>
  </si>
  <si>
    <t>1/0646/12</t>
  </si>
  <si>
    <t>Štubňa Igor, doc. Ing., CSc.</t>
  </si>
  <si>
    <t>Vplyv teploty na mechanické a termofyzikálne vlastnosti stavebnej keramiky na báze elektrárenského popolčeka</t>
  </si>
  <si>
    <t>01/2012 - 12/2014</t>
  </si>
  <si>
    <t>1/0509/12</t>
  </si>
  <si>
    <t>Kuna Roman, doc. RNDr., PhD.</t>
  </si>
  <si>
    <t>Charakterizácia a hodnotenie biologickej diverzity pšenice pre jej využitie v ekologickom poľnohospodárstve</t>
  </si>
  <si>
    <t>1/0164/12</t>
  </si>
  <si>
    <t>Tirpák Ján, RNDr., CSc.</t>
  </si>
  <si>
    <t>Verifikácia archeologických predikatívnych modelov nedeštruktívnymi metódami</t>
  </si>
  <si>
    <t>1/0897/12</t>
  </si>
  <si>
    <t>Bauerová Mária, prof. RNDr., PhD.</t>
  </si>
  <si>
    <t>Archeogenetický výskum kontaktnej zóny z 10. storočia na Slovensku</t>
  </si>
  <si>
    <t>1/0109/13</t>
  </si>
  <si>
    <t>Krumpálová Zuzana , doc. RNDr., PhD.</t>
  </si>
  <si>
    <t>Interakcie živých organizmov v antropogénnom prostredí</t>
  </si>
  <si>
    <t xml:space="preserve">01/2013 - 12/2016   </t>
  </si>
  <si>
    <t>2/0057/13</t>
  </si>
  <si>
    <t>Boleček Peter, RNDr., PhD.</t>
  </si>
  <si>
    <t>Hybridné roje borovice lesnej a borovice horskej na Slovensku, genetický status a fertilita</t>
  </si>
  <si>
    <t xml:space="preserve">01/2013 - 12/2015   </t>
  </si>
  <si>
    <t>1/0382/13</t>
  </si>
  <si>
    <t>Munk Michal, doc. RNDr., PhD.</t>
  </si>
  <si>
    <t>Modelovvanie správania sa stakeholderov komerčnej banky počas ostatnej finančnej krízy a očakávania bazilejských regulácií v rámci Pilieru 3 - Trhová disciplína</t>
  </si>
  <si>
    <t>1/0799/14</t>
  </si>
  <si>
    <t>Trembošová Miroslava, RNDr., PhD.</t>
  </si>
  <si>
    <t>Geografické aspekty maloobchodnej siete veľkých miest v nových trhových podmienkach</t>
  </si>
  <si>
    <t>01/2014 - 12/2015</t>
  </si>
  <si>
    <t>1/0699/14</t>
  </si>
  <si>
    <t>Papcunová Viera, doc. Ing., PhD.</t>
  </si>
  <si>
    <t xml:space="preserve">Princípy fiskálnej ekvivalencie vo vzťahu k preneseným kompetenciám zo štátu na obce </t>
  </si>
  <si>
    <t>01/2014 - 12/2016</t>
  </si>
  <si>
    <t>2/0111/14</t>
  </si>
  <si>
    <t xml:space="preserve">Illášová Ľudmila, doc. RNDr., PhD. </t>
  </si>
  <si>
    <t>Fajansa, sklo-kryštalické a sklené materiály v praveku až včasnom stredoveku na Slovensku</t>
  </si>
  <si>
    <t>01/2014 - 01/2016</t>
  </si>
  <si>
    <t>1/0903/13</t>
  </si>
  <si>
    <t>Popelková Marta,doc. PhDr.,  PhD.</t>
  </si>
  <si>
    <t>Rodinný systém a interakčné stratégie adolescentov z hľadiska osobnostných a psychosociálnyc faktorov</t>
  </si>
  <si>
    <t>1/0206/13</t>
  </si>
  <si>
    <t>Rusnáková Jurina, Mgr., PhD.</t>
  </si>
  <si>
    <t>Percipovaná sociálna opora a spokojnosť so sociálnou sieťou u obyvateľov rómskych osídlení</t>
  </si>
  <si>
    <t>1/0719/13</t>
  </si>
  <si>
    <t>Haburajová Ilavská Lenka, doc. PhDr., PhD.</t>
  </si>
  <si>
    <t>Bezdomovectvo ako sprievodný negatívny jav našej doby. Teoretická analýza v aplikácii na využitie teórie pre študentov pomáhajúcich profesií</t>
  </si>
  <si>
    <t>1/0446/14</t>
  </si>
  <si>
    <t xml:space="preserve">Pilárik Ľubor, PhDr., PhD. </t>
  </si>
  <si>
    <t>Autonómne rozhodovanie: stratégie regulácie emócií v rozhodovacom procese a spokojnosť s rozhodovaním</t>
  </si>
  <si>
    <t>2/0015/13</t>
  </si>
  <si>
    <t>Žilka Tibor,prof. PhDr.,  DrSc.</t>
  </si>
  <si>
    <t>Hyperlexikón literárnovedných pojmov a kategórií</t>
  </si>
  <si>
    <t>2/0020/13</t>
  </si>
  <si>
    <t xml:space="preserve">Režná Miroslava, Mgr., PhD. </t>
  </si>
  <si>
    <t>1/0039/14</t>
  </si>
  <si>
    <t>Zozuľák Ján, prof. ThDr., PhD.</t>
  </si>
  <si>
    <t>Témy byzantskej filozofie a ich reflexie na Slovensku</t>
  </si>
  <si>
    <t>1/0360/14</t>
  </si>
  <si>
    <t xml:space="preserve">Čechová Mariana, Mgr., PhD. </t>
  </si>
  <si>
    <t>Osnovné tematické algoritmy v slovesnom umení (s intersemiotickými a interdisciplinárnymi presahmi)</t>
  </si>
  <si>
    <t>1/0410/14</t>
  </si>
  <si>
    <t>Hajko Dalimír, prof. PhDr., DrSc.</t>
  </si>
  <si>
    <t>(De)tabuizácia smrti v súčasnej kultúre</t>
  </si>
  <si>
    <t>1/0547/14</t>
  </si>
  <si>
    <t xml:space="preserve">Perez (Janecová) Emília, Mgr., PhD. </t>
  </si>
  <si>
    <t>Titulkovanie pre nepočujúcich: štandardy a odporúčania</t>
  </si>
  <si>
    <t>1/0559/14</t>
  </si>
  <si>
    <t>Munková Daša, doc. RNDr., PhD.</t>
  </si>
  <si>
    <t>Evalvácia strojového prekladu</t>
  </si>
  <si>
    <t>1/0589/14</t>
  </si>
  <si>
    <t xml:space="preserve">Miššíková Gabriela, prof. PhDr., CSc. </t>
  </si>
  <si>
    <t>Slovenská literatúra v preklade</t>
  </si>
  <si>
    <t>1/0644/14</t>
  </si>
  <si>
    <t>Jágerová Margita, doc. PhDr., PhD.</t>
  </si>
  <si>
    <t>Etnologické aspekty tradičnej kalendárnej obyčajovej kultúry v súčasnej vidieckej spoločnosti (funkcie, významy, tendencie)</t>
  </si>
  <si>
    <t>1/0756/14</t>
  </si>
  <si>
    <t>Kučerková Magda, doc. Mgr., PhD.</t>
  </si>
  <si>
    <t>Premeny stvárňovania duchovnej cesty v západných literatúrach (od stredoveku do súčasnosti)</t>
  </si>
  <si>
    <t>1/0477/11</t>
  </si>
  <si>
    <t>Hajnalová Mária, PhDr., PhD.</t>
  </si>
  <si>
    <t>Paleoekologická rekonštrukcia severnej časti Panónskej nížiny</t>
  </si>
  <si>
    <t>01/2011 – 12/2014</t>
  </si>
  <si>
    <t>2/0188/11</t>
  </si>
  <si>
    <t>Krno Svetozár, prof. PhDr., CSc.</t>
  </si>
  <si>
    <t>Zahraničná politika SR a perspektívy začlenenia Vyšehradskej skupiny do regionálnej stratégie EÚ</t>
  </si>
  <si>
    <t>2/0169/11</t>
  </si>
  <si>
    <t>Gromová Edita, prof. PhDr., CSc.</t>
  </si>
  <si>
    <t>Preklad ako súčasť dejín kultúrneho priestoru</t>
  </si>
  <si>
    <t>2/0189/12</t>
  </si>
  <si>
    <t>Borzová Zuzana, Mgr., PhD.</t>
  </si>
  <si>
    <t>Migrácia - akulturácia - integrácia - mobilita - obchod v dobe sťahovania národov a vo včasnom stredoveku na území Slovenska</t>
  </si>
  <si>
    <t>1/0208/12</t>
  </si>
  <si>
    <t>Chrastina Peter, doc. RNDr., PhD.</t>
  </si>
  <si>
    <t>Krajina a jej využívanie ako fenomén základného a aplikovaného historickogeografického výskumu</t>
  </si>
  <si>
    <t>01/2012 – 12/2014</t>
  </si>
  <si>
    <t>2/0015/12</t>
  </si>
  <si>
    <t>Marková Dagmar, PhDr., PhD.</t>
  </si>
  <si>
    <t>Životné štýly, normy a ich prekračovanie: cesty k osobnej spokojnosti a spoločenskej prospešnosti</t>
  </si>
  <si>
    <t>1/0677/12</t>
  </si>
  <si>
    <t>Gadušová Zdenka, prof. PaedDr., CSc.</t>
  </si>
  <si>
    <t>Kľúčové kompetencie uvádzajúceho učiteľa nevyhnutné pre úspešné vedenie začínajúceho učiteľa.</t>
  </si>
  <si>
    <t>1/0754/12</t>
  </si>
  <si>
    <t>Vaňko Juraj, prof. PhDr., CSc.</t>
  </si>
  <si>
    <t>Antropocentricky zamerané sémantické kategórie v slovenčine (v porovnaní s niektorými slovanskými jazykmi)</t>
  </si>
  <si>
    <t>1/0376/12</t>
  </si>
  <si>
    <t>Korina Natália, doc. PhDr., CSc.</t>
  </si>
  <si>
    <t>Kognitívne dominanty v jazyku a kultúre</t>
  </si>
  <si>
    <t>1/0621/13</t>
  </si>
  <si>
    <t>Bujna Jozef, prof., CSc.</t>
  </si>
  <si>
    <t>Ozdoby a súčasti odevu ako štýlové vyjadrenie skupinovej a individuálnej sociálnej identity keltských žien</t>
  </si>
  <si>
    <t>1/0873/13</t>
  </si>
  <si>
    <t>Čukan Jaroslav, prof. PhDr., CSc.</t>
  </si>
  <si>
    <t>Realita kultúry dolnozemských Slovákov</t>
  </si>
  <si>
    <t>1/0565/13</t>
  </si>
  <si>
    <t>Manda Vladimír, doc. PhDr., CSc.</t>
  </si>
  <si>
    <t>Idey človeka, slobody a súkromného vlastníctva v sociálno-filozofickom myslení ranného novoveku</t>
  </si>
  <si>
    <t>1/0144/13</t>
  </si>
  <si>
    <t>Kondrla Peter, doc. PhDr. PaedDr., PhD.</t>
  </si>
  <si>
    <t>Znaky a význam hodnôt</t>
  </si>
  <si>
    <t>1/0437/13</t>
  </si>
  <si>
    <t>Prelovská Daniela, PhDr. , PhD.</t>
  </si>
  <si>
    <t>Strategické udalosti slovenského múzejníctva v 20-tom storočí</t>
  </si>
  <si>
    <t>1/0585/13</t>
  </si>
  <si>
    <t>Pažinová Noémi, doc. PhDr. , PhD.</t>
  </si>
  <si>
    <t>Keramická produkcia neolitických a eneolitických komunít na strednom Dunaji</t>
  </si>
  <si>
    <t>1/0136/13</t>
  </si>
  <si>
    <t>Králik Roman, doc. PaedDr. ThDr. , Th.D.</t>
  </si>
  <si>
    <t>Hľadanie nových spôsobov interpretácie S. Kierkegaarda vo filozofickom a teologickom kontexte</t>
  </si>
  <si>
    <t>1/0200/13</t>
  </si>
  <si>
    <t>Wiedermann Egon, prof. PhDr., CSc.</t>
  </si>
  <si>
    <t>Krajina a kultúra Západných Karpát v koevolučnom procese</t>
  </si>
  <si>
    <t>1/0323/13</t>
  </si>
  <si>
    <t xml:space="preserve">Swiatkiewicz Wojciech, prof. dr.hab. </t>
  </si>
  <si>
    <t>Rodinné a medzigeneračné väzby v súčasnej rodine v Nitrianskom samosprávnom kraji</t>
  </si>
  <si>
    <t xml:space="preserve">01/2013 - 12/2014   </t>
  </si>
  <si>
    <t>1/0220/13</t>
  </si>
  <si>
    <t>Keruľová Marta, prof. PhDr. , CSc.</t>
  </si>
  <si>
    <t>Modus vivendi literárneho stredoveku v umeleckých textoch</t>
  </si>
  <si>
    <t>1/0694/13</t>
  </si>
  <si>
    <t>Kralčák Ľubomír, prof. PaedDr., CSc.</t>
  </si>
  <si>
    <t>Súčasná slovenčina v srbských a slovenských elektronických médiách</t>
  </si>
  <si>
    <t>1/0024/12</t>
  </si>
  <si>
    <t>Határ Ctibor, doc. PaedDr., PhD.</t>
  </si>
  <si>
    <t>Evalvácia vplyvu edukácie na kvalitu života seniorov v rezidenciálnych podmienkach</t>
  </si>
  <si>
    <t>1/0310/13</t>
  </si>
  <si>
    <t>Kanásová Janka, doc. PaedDr. , PhD.</t>
  </si>
  <si>
    <t>Prevencia funkčných porúch pohybového systému u detí a možnosti ich ovplyvnenia</t>
  </si>
  <si>
    <t>2/0078/12</t>
  </si>
  <si>
    <t>Szórádová Eva, prof. PhDr., CSc.</t>
  </si>
  <si>
    <t>Kontexty hudby pre klávesové nástroje na Slovensku: osobnosti, štruktúra, funkcia</t>
  </si>
  <si>
    <t>KEGA</t>
  </si>
  <si>
    <t>061UKF-4/2012</t>
  </si>
  <si>
    <t>Teleki Aba, RNDr., PhD.</t>
  </si>
  <si>
    <t>Revolučné poznatky v učive fyziky na začiatku 3. milénia pre potreby LLL (Lifelong Learningu) s podporou prielomných technológií.</t>
  </si>
  <si>
    <t>044UKF-4/2012</t>
  </si>
  <si>
    <t>Botanický kalendár pre web</t>
  </si>
  <si>
    <t>025PU-4/2012</t>
  </si>
  <si>
    <t>Boltižiar Martin, doc. PhDr., RNDr., PhD.</t>
  </si>
  <si>
    <t>Georeliéf a krajinná štruktúra</t>
  </si>
  <si>
    <t>007UKF-4/2012</t>
  </si>
  <si>
    <t>Schlarmannová Janka, PaedDr., PhD.</t>
  </si>
  <si>
    <t>Morfológia živočíchov - moderná vysokoškolská učebnica</t>
  </si>
  <si>
    <t>025UKF-4/2012</t>
  </si>
  <si>
    <t>Martiniaková Monika, doc. RNDr., PhD.</t>
  </si>
  <si>
    <t>Moderná vysokoškolská učebnica „Mikroskopická anatómia živočíchov a človeka“</t>
  </si>
  <si>
    <t>015UKF-4/2012</t>
  </si>
  <si>
    <t>Fulier Jozef, prof. RNDr., CSc.</t>
  </si>
  <si>
    <t>Zvyšovanie kľúčových matematických kompetencií II - alternatívne a doplňujúce učebné programy z matematiky pre základné školy v zmysle cieľov nového štátneho vzdelávacieho programu a zvyšovanie matematickej gramotnosti podľa dopadov PISA</t>
  </si>
  <si>
    <t>003KU-4/2013</t>
  </si>
  <si>
    <t>Kecskés Arpád, prof. RNDr., CSc.</t>
  </si>
  <si>
    <t>Využitie pôvodných matematických demonštrácií a fyzikálnych pokusov, ktoré použil Galileo Galilei v mechnaike a pohybe telies vo vyučovaní na ZŠ a SŠ</t>
  </si>
  <si>
    <t>035UKF-4/2013</t>
  </si>
  <si>
    <t>Moderné biologické metódy a aplikácie - tvorba virtuálnych študijných materiálov</t>
  </si>
  <si>
    <t>015UKF-4/2013</t>
  </si>
  <si>
    <t>Skalka Ján, RNDr., PhD.</t>
  </si>
  <si>
    <t>Moderná informatika - nové metódy a formy pre efektívne vzdelávanie</t>
  </si>
  <si>
    <t>055UKF-4/2014</t>
  </si>
  <si>
    <t>Lovászová Gabriela, doc. RNDr., PhD.</t>
  </si>
  <si>
    <t xml:space="preserve">Mobilné technológie v škole pre 21. storočie </t>
  </si>
  <si>
    <t>042UKF-4/2014</t>
  </si>
  <si>
    <t xml:space="preserve">Vanková Viera, Ing., PhD. </t>
  </si>
  <si>
    <t>Identifikácia a eliminácia eróznych procesov v poľnohospodárskej krajine (Metodická príručka priestorovo-plánovacích procesov)</t>
  </si>
  <si>
    <t>010UJS-4/2014</t>
  </si>
  <si>
    <t xml:space="preserve">Kmeť Tibor, prof. RNDr., CSc. </t>
  </si>
  <si>
    <t xml:space="preserve">Modelovanie, simulácia a animácia vo vzdelávaní </t>
  </si>
  <si>
    <t>067UKF-4/2012</t>
  </si>
  <si>
    <t>Tvrdoň Miroslav, doc. PaedDr., PhD.</t>
  </si>
  <si>
    <t>Sémanticky orientovaná elektronická učebnica Etiky sociálnej práce</t>
  </si>
  <si>
    <t>050UK-4/2013</t>
  </si>
  <si>
    <t>Mesárošová Jozefína, PhDr., PhD.</t>
  </si>
  <si>
    <t>Multimediálne e-učebnica Ošetrovateľské postupy v špeciálnej chirurgii</t>
  </si>
  <si>
    <t>011/UKF-4/2014</t>
  </si>
  <si>
    <t xml:space="preserve">Poledníková Ľubica, PhDr., PhD. </t>
  </si>
  <si>
    <t xml:space="preserve">Edukácia a poradenstvo ako súčasť teleošetrovateľstva v domácej zdravotnej starostlivosti </t>
  </si>
  <si>
    <t>Komzsík Attila, RNDr., PhD.</t>
  </si>
  <si>
    <t>014UKF-4/2014</t>
  </si>
  <si>
    <t>Chebenová Viera, doc., PhD.</t>
  </si>
  <si>
    <t>Lingvistické kompendium pre študentov translatológie na báze IT – II. Časť. Praktická gramatika nemeckého jazyka (fonetika/fonológia, morfológia, syntax, texikológia, štylistika)</t>
  </si>
  <si>
    <t>013UKF-4/2014</t>
  </si>
  <si>
    <t xml:space="preserve">Adamka Pavol, Mgr., PhD. </t>
  </si>
  <si>
    <t>Tvorba a implementácia inovačných modulov výučby anglického a ruského jazyka pre žurnalistov</t>
  </si>
  <si>
    <t>014UKF-4/2012</t>
  </si>
  <si>
    <t>Ivanič Peter, doc. PhDr., PhD.</t>
  </si>
  <si>
    <t>Multimediálna didaktická pomôcka vo webovom prostredí dejepisu - "Slovania a Európa v ranom stredoveku" pre stredné školy</t>
  </si>
  <si>
    <t>018UKF-4/2012</t>
  </si>
  <si>
    <t>Sokolová Jana, prof. PhDr., CSc.</t>
  </si>
  <si>
    <t>Ruský jazyk v interkultúrnej a obchodnej komunikácii. Teoretické východiská a vypracovanie učebných textov na ťažiskové predmety nového študijného programu</t>
  </si>
  <si>
    <t>039UKF-4/2012</t>
  </si>
  <si>
    <t>Pokrivčák Anton, prof. PhDr., PhD.</t>
  </si>
  <si>
    <t>Vyučovanie súčasných anglofónnych literatúr ako prostriedok posilňovania kreatívneho a kritického myslenia</t>
  </si>
  <si>
    <t>048UKF-4/2012</t>
  </si>
  <si>
    <t>Špirko Dušan, doc. PhDr., CSc.</t>
  </si>
  <si>
    <t>Výchova k občianstvu v európskom kontexte - inovácia študijného programu</t>
  </si>
  <si>
    <t>003UKLF-4/2013</t>
  </si>
  <si>
    <t>Kapsová Eva, prof. PhDr., CSc.</t>
  </si>
  <si>
    <t>Školská interpretácia umeleckého diela (literárneho, dramatického, výtvarného, popkultúrneho, mediálneho, hudobného a pod.)</t>
  </si>
  <si>
    <t>030UKF-4/2013</t>
  </si>
  <si>
    <t>Wrede Oľga, PaedDr., PhD.</t>
  </si>
  <si>
    <t>Kolaboratívna tvorba terminologických databáz s využitím technológií Web 2.0</t>
  </si>
  <si>
    <t>037UKF-4/2013</t>
  </si>
  <si>
    <t>Lenovský Ladislav,doc. PhDr.,  PhD.</t>
  </si>
  <si>
    <t>Hodnotiaci model kultúrneho potenciálu</t>
  </si>
  <si>
    <t>008UKF-4/2013</t>
  </si>
  <si>
    <t>Koprda Pavol, prof. PhDr., DrSc.</t>
  </si>
  <si>
    <t>Dejiny talianskej literatúry pre prvý a druhý stupeň štúdia</t>
  </si>
  <si>
    <t>049UKF-4/2012</t>
  </si>
  <si>
    <t>Komárik Emil, doc. PhDr., CSc.</t>
  </si>
  <si>
    <t>Zenit - vzdelávací program na podporu výchovy charakteru</t>
  </si>
  <si>
    <t>023UKF-4/2012</t>
  </si>
  <si>
    <t>Vargová Mária, doc. PaedDr., PhD.</t>
  </si>
  <si>
    <t>Využívanie prostriedkov IKT na podporu nového štátneho vzdelávacieho programu ISCED 1 – Primárne vzdelávanie v predmete pracovné vyučovanie</t>
  </si>
  <si>
    <t>035UKF-4/2012</t>
  </si>
  <si>
    <t>Tomková Viera, PaedDr., PhD.</t>
  </si>
  <si>
    <t>Program rozvoja priestorovej predstavivosti žiakov nižšieho sekundárneho vzdelávania</t>
  </si>
  <si>
    <t>033UKF-4/2012</t>
  </si>
  <si>
    <t>Zabadal Ľubomír, Mgr., PhD.</t>
  </si>
  <si>
    <t>Individuálny výtvarný prejav ako interakcia s počítačom</t>
  </si>
  <si>
    <t>021UKF-4/2012</t>
  </si>
  <si>
    <t>Žovinec Erik, PaedDr., PhD.</t>
  </si>
  <si>
    <t>Tvorba diagnostickej batérie na hodnotenie čitateľských schopností a rozvoj čítania s porozumením u žiakov sekundárneho vzdelávania.</t>
  </si>
  <si>
    <t>043UKF-4/2012</t>
  </si>
  <si>
    <t>Petrová Gabriela, prof. PhDr., CSc.</t>
  </si>
  <si>
    <t>Učebnica hudby na 1. stupni základnej školy ako prostriedok inovatívnych prístupov rozvíjania hudobných kompetencií</t>
  </si>
  <si>
    <t>030UKF-4/2012</t>
  </si>
  <si>
    <t>Brezina Pavol, Mgr., PhD.</t>
  </si>
  <si>
    <t>Využitie informačno-komunikačných technológií v oblasti hudobného vzdelávania</t>
  </si>
  <si>
    <t>020PU-4/2012</t>
  </si>
  <si>
    <t>Čierna Alena, Mgr., PhD.</t>
  </si>
  <si>
    <t>Integrácia výsledkov komparatívnej hudobnej pedagogiky v európskom kontexte do umelecko-výchovných študijných programov</t>
  </si>
  <si>
    <t>036UKF-4/2013</t>
  </si>
  <si>
    <t>Pokrivčáková Silvia, prof. PaedDr., PhD.</t>
  </si>
  <si>
    <t>Tvorba učebníc a multimediálnych kurzov pre nový študijný program ako prostriedok internacionalizácie vysokoškolskej prípravy učiteľov cudzích jazykov</t>
  </si>
  <si>
    <t>023UKF-4/2013</t>
  </si>
  <si>
    <t>Hašková Alena, prof. PaedDr., CSc.</t>
  </si>
  <si>
    <t>Analýza dôsledkov obsahovej reformy na technické vzdelávanie na ZŠ</t>
  </si>
  <si>
    <t>007UKF-4/2013</t>
  </si>
  <si>
    <t>Gatial Viktor, PhDr., PhD.</t>
  </si>
  <si>
    <t>Rozvoj komunikačných schopností predškolákov s poruchami reči</t>
  </si>
  <si>
    <t>014UKF-4/2013</t>
  </si>
  <si>
    <t>Šutka Vladimír, doc. PhDr., CSc.</t>
  </si>
  <si>
    <t>Zvyšovanie kvality a úrovne zdravia adolescentov prostriedkami pohybovej aktivity na ZŠ a SŠ</t>
  </si>
  <si>
    <t>015PU-4/2013</t>
  </si>
  <si>
    <t>Kozík Tomáš, prof. Ing., DrSc.</t>
  </si>
  <si>
    <t>Metodika implementácie interaktívnej tabule pri vzdelávaní ku kompetenciám v príprave učiteľov techniky, faziky a matematiky pre nižšie sekundárne vzdelávanie</t>
  </si>
  <si>
    <t>036-4UKF4/2014</t>
  </si>
  <si>
    <t xml:space="preserve">Hanuliaková Jana, PaedDr., PhD. </t>
  </si>
  <si>
    <t>Ovplyvňovanie agresívneho správania žiakov formovaním optimálnej klímy školy a triedy</t>
  </si>
  <si>
    <t>od 1.9.2014 zmena pracoviska zodp. riešiteľa</t>
  </si>
  <si>
    <t>021-4UKF-4/2014</t>
  </si>
  <si>
    <t>Lukáčová Danka, doc. PaedDr., PhD.</t>
  </si>
  <si>
    <t>Vzdialené reálne experimenty v školskej praxi</t>
  </si>
  <si>
    <t>Tabuľka č. 20: Finančné prostriedky na ostatné (nevýskumné) projekty získané v roku 2014</t>
  </si>
  <si>
    <t>ŠF EÚ</t>
  </si>
  <si>
    <t xml:space="preserve">G </t>
  </si>
  <si>
    <t xml:space="preserve">D </t>
  </si>
  <si>
    <t>ITMS 26220220110</t>
  </si>
  <si>
    <t>Rózová Zdenka, prof. Ing., CSc.</t>
  </si>
  <si>
    <t>Environmentálne aspekty urbanizovaného prostredia</t>
  </si>
  <si>
    <t>01/2010 - 12/2013</t>
  </si>
  <si>
    <t>ITMS 2622012004</t>
  </si>
  <si>
    <t>Omelka Radoslav, doc. RNDr., PhD.</t>
  </si>
  <si>
    <t>Centrum excelentnosti pre výskum genetických živočíšnych zdrojov</t>
  </si>
  <si>
    <t>05/2010 - 04/2013</t>
  </si>
  <si>
    <t>ITMS 26220220180</t>
  </si>
  <si>
    <t>Vybudovanie výskumného centra "AgroBioTech"</t>
  </si>
  <si>
    <t>04/2013 - 06/2015</t>
  </si>
  <si>
    <t>ITMS 26110230043</t>
  </si>
  <si>
    <t>Sollárová Eva, prof. PhDr., CSc.</t>
  </si>
  <si>
    <t>Zvýšenie kvality vzdelávania psychológov v súlade s požiadavkami Európskeho certifikátu zo psychológie</t>
  </si>
  <si>
    <t>01/2012 - 03/2014</t>
  </si>
  <si>
    <t>ITMS 2011/1.2/03-SORO</t>
  </si>
  <si>
    <t>Komplexná inovácia pedagogickej a vzdelávacej činnosti na FSŠ UKF v Nitre s dôrazom na potreby trhu práce vedomostnej spoločnosti</t>
  </si>
  <si>
    <t>ITMS 26110230080</t>
  </si>
  <si>
    <t>Koprda Tomáš, PhDr., PhD.</t>
  </si>
  <si>
    <t>Ekvivalencia študijných programov FFUKF v Nitre a poprednej zahraničnej univerzity v Poľsku</t>
  </si>
  <si>
    <t>01/2013 - 12/2016</t>
  </si>
  <si>
    <t>ITMS 2611023011</t>
  </si>
  <si>
    <t xml:space="preserve">Olšiak Marcel, PhDr., PhD. </t>
  </si>
  <si>
    <t>Nitriansky model skvalitnenia vyučovania slovenského jazyka a literatúry na školách s vyučovacím jazykom národnostných menšín metódou vyučovania cudzích jazykov (s dôrazom na školy s vyučovacím jazykom maďarským)</t>
  </si>
  <si>
    <t>01/2014 - 06/2015</t>
  </si>
  <si>
    <t>ITMS 26110230022</t>
  </si>
  <si>
    <t xml:space="preserve">Inštitorisová Dagmar, prof., PhDr., CSc. </t>
  </si>
  <si>
    <t xml:space="preserve">Vzdelávanie divadlom </t>
  </si>
  <si>
    <t>09/2010 - 04/2014</t>
  </si>
  <si>
    <t>ITMS 26110230096</t>
  </si>
  <si>
    <t>Inovácia študijných programov na PF UKF v Nitre za účelom skvalitnenia vzdelávacieho procesu</t>
  </si>
  <si>
    <t>09/2013-08/2015</t>
  </si>
  <si>
    <t>UKF</t>
  </si>
  <si>
    <t>ITMS 26250120049</t>
  </si>
  <si>
    <t>Lachká Ľubica, Mgr.</t>
  </si>
  <si>
    <t>Rozvojom infraštruktúry k zlepšeniu podmienok vzdelávacieho procesu na UKF v Nitre</t>
  </si>
  <si>
    <t>10/2012-03/2015</t>
  </si>
  <si>
    <t>ITMS 26110230041</t>
  </si>
  <si>
    <t>Hodnotenie kvality výskumu na UKF v Nitre</t>
  </si>
  <si>
    <t>09/2011 - 08/2013</t>
  </si>
  <si>
    <t>ITMS 26110230050</t>
  </si>
  <si>
    <t>Žilová Ružena, doc. PhDr., PhD.</t>
  </si>
  <si>
    <t>Interné zabezpečovanie kvality vzdelávania na UKF v Nitre implememtáciou európskych noriem a štandardov (ESG)</t>
  </si>
  <si>
    <t>ITMS 26120130028</t>
  </si>
  <si>
    <t>Verešová Marcela, doc. PaedDr., PhD.</t>
  </si>
  <si>
    <t>Zvyšovanie kvality ďalšieho vzdelávania seniorov na Univerzite tretieho veku pri UKF v Nitre</t>
  </si>
  <si>
    <t>08/2013-01/2015</t>
  </si>
  <si>
    <t>ITMS 26250120063</t>
  </si>
  <si>
    <t xml:space="preserve">Zvýšenie kvality ubytovacej a vzdelávacej infraštruktúry na UKF v Nitre </t>
  </si>
  <si>
    <t>02/2014 - 09/2015</t>
  </si>
  <si>
    <t>Comenius/EÚ</t>
  </si>
  <si>
    <t>539242-LPP-1-2013-1-AT-COMENIUS-CMP</t>
  </si>
  <si>
    <t xml:space="preserve">Materials for Teaching Together: Science and Mathematics Teaching collaborating for better results </t>
  </si>
  <si>
    <t>11/2013-10/2016</t>
  </si>
  <si>
    <t>539234-LPP-1-2013-1-AT-COMENIUS-CAM</t>
  </si>
  <si>
    <t>Motivating Methods and Materials in Maths and Science</t>
  </si>
  <si>
    <t>01/2014-12/2014</t>
  </si>
  <si>
    <t>527269-LPP-1-2012-1-AT-COMENIUS-CAM</t>
  </si>
  <si>
    <t>Meeting in Mathematics and Math2Earth Common goals, common dissemination/MeetMe</t>
  </si>
  <si>
    <t>01/2012 - 12/2013</t>
  </si>
  <si>
    <t>510028-LLP-1-2010-1-IT-COMENIUS-CMP</t>
  </si>
  <si>
    <t>Dynamical and creative Mathematics using ICT</t>
  </si>
  <si>
    <t>10/2010 - 10/2013</t>
  </si>
  <si>
    <t>SAIA Bratislava</t>
  </si>
  <si>
    <t>2013-03-15-0001</t>
  </si>
  <si>
    <t>Structural analysis of the bones in podoplanin-deficient mice</t>
  </si>
  <si>
    <t>09/2013-06/2014</t>
  </si>
  <si>
    <t xml:space="preserve">International Visegrad Fund </t>
  </si>
  <si>
    <t>IVF-11320046</t>
  </si>
  <si>
    <t xml:space="preserve">Cross-border research of the Great Morava core </t>
  </si>
  <si>
    <t>09/2013-02/2014</t>
  </si>
  <si>
    <t>Európska komisia</t>
  </si>
  <si>
    <t>VS/2012/0015</t>
  </si>
  <si>
    <t>Mališková Zuzana, PhDr., PhD.</t>
  </si>
  <si>
    <t>Young graduates and the Social sector: Developing new job opportunities</t>
  </si>
  <si>
    <t>01/2013-01/2014</t>
  </si>
  <si>
    <t>Ministerstvo národných zdrojov MR</t>
  </si>
  <si>
    <t>11466-2/2014/KULHON</t>
  </si>
  <si>
    <t>Podpora na prax orientovaných ŠP na FSŠ UKF v Nitre</t>
  </si>
  <si>
    <t>05/2014 - 6/2015</t>
  </si>
  <si>
    <t>24613-2/2013/KULHON</t>
  </si>
  <si>
    <t>Študijné programy orientované na prax</t>
  </si>
  <si>
    <t>09/2012-06/2014</t>
  </si>
  <si>
    <t>NTP-HTDK_M-13-0003</t>
  </si>
  <si>
    <t>Podpora zahraničných študentských vedeckých seminárov a podujatí</t>
  </si>
  <si>
    <t>04/2014 - 6/2014</t>
  </si>
  <si>
    <t>Benyovszky Krisztián, Dr. habil. PaedDr., PhD.</t>
  </si>
  <si>
    <t>Medzinárodný vyšehradský fond</t>
  </si>
  <si>
    <t xml:space="preserve">09/2014 - 06/2015 </t>
  </si>
  <si>
    <t>Ruda Oľga</t>
  </si>
  <si>
    <t>Contract on the Lump Sum related to the Visegrad/V4EaP Scholarship 51400606 - štipendium</t>
  </si>
  <si>
    <t>09/2014 - 06/2015</t>
  </si>
  <si>
    <t>21310013 (Z-10-102/0003-00)</t>
  </si>
  <si>
    <t>Beljak Pažinová Noémi, doc. PhDr., PhD.</t>
  </si>
  <si>
    <t>ARCHAEOLOGY FIELD SCHOOL 2014: from prehistoric hill-fort to medieval castle</t>
  </si>
  <si>
    <t>06/2014 - 12/2014</t>
  </si>
  <si>
    <t>2014-03-15-0001</t>
  </si>
  <si>
    <t>Wrede Oľga,  PaedDr., PhD.</t>
  </si>
  <si>
    <t>Rakúsko-slovenská letná škola</t>
  </si>
  <si>
    <t>07/2014</t>
  </si>
  <si>
    <t>CEEPUS CIII-SI-0711-01-1213</t>
  </si>
  <si>
    <t>Štefčík Jozef, Mgr., PhD.</t>
  </si>
  <si>
    <t>TRANS – TRANSkulturelle Kommunikation und TRANSlation</t>
  </si>
  <si>
    <t>2012 - 2016</t>
  </si>
  <si>
    <t>SAAIC</t>
  </si>
  <si>
    <t>Erasmus 13201-1061/NITRA01</t>
  </si>
  <si>
    <t>Program celoživotného vzdelávania  - mobility študentov a pracovníkov vysokých škôl v akad. roku 2013/2014</t>
  </si>
  <si>
    <t>06/2013 – 09/2014</t>
  </si>
  <si>
    <t>Erasmus 2014-1-SK01-KA103-000010</t>
  </si>
  <si>
    <t>Program ERASMUS + mobility študentov a zamestnancov vysokých škôl, KA1: Vzdelávacia mobilita jednotlivcov  na akad. rok 2014/2015</t>
  </si>
  <si>
    <t>06/2014 - 09/2015</t>
  </si>
  <si>
    <t>Európska únia</t>
  </si>
  <si>
    <t>LLP Education and training</t>
  </si>
  <si>
    <t>Vozár Libor, prof. RNDr., CSc.</t>
  </si>
  <si>
    <t>Identifying barriers in promoting the European Standards and Guidelines for Quality Assurance at institutional level and making recommendation as to how these might be addressed (IBAR)</t>
  </si>
  <si>
    <t>01/2011 – 12/2013</t>
  </si>
  <si>
    <t>Nadácia Orange</t>
  </si>
  <si>
    <t>ŠpB 0081/2013</t>
  </si>
  <si>
    <t xml:space="preserve">Kluvanec Daniel, prof. RNDr. Ing., CSc. </t>
  </si>
  <si>
    <t xml:space="preserve">Netradičná Fyzika </t>
  </si>
  <si>
    <t>12/2013 - 05/2014</t>
  </si>
  <si>
    <t>Úrad vlády SR</t>
  </si>
  <si>
    <t>KNM-1057/2014/1.1.1.</t>
  </si>
  <si>
    <t>Benyovszky Kristián, doc. PaedDr., PhD.</t>
  </si>
  <si>
    <t>Partitúra</t>
  </si>
  <si>
    <t>01/2014 - 12/2014</t>
  </si>
  <si>
    <t>KNM-1058/2014/1.3</t>
  </si>
  <si>
    <t>Józsa Mónika, Mgr.</t>
  </si>
  <si>
    <t>Vianočné koncerty na Podzoborí</t>
  </si>
  <si>
    <t xml:space="preserve">FSŠ </t>
  </si>
  <si>
    <t>Nitriansky samosprávny kraj</t>
  </si>
  <si>
    <t>NKN 13</t>
  </si>
  <si>
    <t xml:space="preserve">Juríková Tünde, doc., RNDr., PhD. </t>
  </si>
  <si>
    <t xml:space="preserve">V zdravom tele zdravý duch </t>
  </si>
  <si>
    <t xml:space="preserve">11/2014 - 6/2015 </t>
  </si>
  <si>
    <t>Ministerstvo kultúry SR</t>
  </si>
  <si>
    <t>MK 08S41</t>
  </si>
  <si>
    <t xml:space="preserve">Kralčák Ľubomír, prof. PaedDr., PhD. </t>
  </si>
  <si>
    <t xml:space="preserve">Ľudovít Štúr. Jazykovedné dielo. </t>
  </si>
  <si>
    <t xml:space="preserve">01/2014 - 12/2014 </t>
  </si>
  <si>
    <t>PRO-2013-4/269-111:191013</t>
  </si>
  <si>
    <t xml:space="preserve">Husár Martin, Mgr., PhD. </t>
  </si>
  <si>
    <t>Svet Slovanov v priesečníku vedy a popularizácie</t>
  </si>
  <si>
    <t>Mesto Nitra</t>
  </si>
  <si>
    <t xml:space="preserve">PRO-2013-4/268-110:191013 </t>
  </si>
  <si>
    <t xml:space="preserve">Slovania v priesečníku vedy a popularizácie </t>
  </si>
  <si>
    <t xml:space="preserve">Kupková Janka, PhDr., CSc. </t>
  </si>
  <si>
    <t xml:space="preserve">Hudobná výchova na Slovensku po roku 1989 (vydanie publikácie) </t>
  </si>
  <si>
    <t xml:space="preserve">11/2014 - 12/2014 </t>
  </si>
  <si>
    <t xml:space="preserve">Strihová Anežka, RNDr. </t>
  </si>
  <si>
    <t xml:space="preserve">Nákup knižničného fondu </t>
  </si>
  <si>
    <t xml:space="preserve">01/2014 - 06/2014 </t>
  </si>
  <si>
    <t xml:space="preserve">NSK 218/2014 </t>
  </si>
  <si>
    <t xml:space="preserve">Tvrdoň Miroslav, doc. PaedDr., PhD. </t>
  </si>
  <si>
    <t xml:space="preserve">Nitrianske univerzitné dni 2014 </t>
  </si>
  <si>
    <t xml:space="preserve">05/2014 - 12/2014 </t>
  </si>
  <si>
    <t>Tabuľka č. 21: Prehľad umeleckej činnosti vysokej školy za rok 2014</t>
  </si>
  <si>
    <t>ZZX</t>
  </si>
  <si>
    <t>Magyar Reformed Church / Józsa, Mónika</t>
  </si>
  <si>
    <t>Koncert: Kodály Zoltán: Ének Szent István királyhoz , Felix Mendelssohn-Bartholdy: Hör mein Bitten, Vass Lajos: Örök Úr az Isten, Kodály Zoltán: A 121. genfi zsoltár, Kodály Zoltán—Gazdag Erzsi: Balassi Bálint elfelejtett éneke, Benjamin Britten: A Hymn To The Virgin, Tóth Árpád—Koncsol László: Az ezeréves tölgy, John Rutter: Lord, Make Me An Instrument Of Thy Peace, Orbán György: O, Mistress Mine, Daróci Báros Tamás: Üszküdárá, Kocsár Miklós: Hegyet hágék, Daróci Bárdos Tamás: Járd ki lábam, II., III., Jack Halloran: Witness, Szíjjártó Jenő: Esti hangulat Zsérén (Spevácky zbor maďarských pedagógov na Slovensku Lajosa Vassa)</t>
  </si>
  <si>
    <t>Hungarian Reformed Church of Carteret - Maďarský reformovaný kostol / Józsa, Mónika</t>
  </si>
  <si>
    <t>Koncert: Kodály Zoltán: Ének Szent István királyhoz , Felix Mendelssohn-Bartholdy: Hör mein Bitten, Vass Lajos: Örök Úr az Isten, Kodály Zoltán: A 121. genfi zsoltár, Tóth Árpád—Koncsol László: Az ezeréves tölgy, John Rutter: Lord, Make Me An Instrument Of Thy Peace, Orbán György: O, Mistress Mine, Csemiczky Miklós: Dies sanctificatus, Kocsár Miklós: Hegyet hágék, Daróci Bárdos Tamás: Járd ki lábam, II., III., Jack Halloran: Witness (Spevácky zbor maďarských pedagógov na Slovensku Lajosa Vassa)</t>
  </si>
  <si>
    <t>Hungarian Reformed Church of Carteret - Maďarský reformovaný kostol</t>
  </si>
  <si>
    <t>Hungarian Reformed Church of New York City - Stredisko Maďarskej reformovanej cirkvi / Józsa, Mónika</t>
  </si>
  <si>
    <t>Koncert: Kodály Zoltán: Ének Szent István királyhoz , Felix Mendelssohn-Bartholdy: Hör mein Bitten, Vass Lajos: Örök Úr az Isten, Kodály Zoltán: A 121. genfi zsoltár, Tóth Árpád—Koncsol László: Az ezeréves tölgy, John Rutter: Lord, Make Me An Instrument Of Thy Peace, Orbán György: O, Mistress Mine, Kocsár Miklós: Hegyet hágék, Daróci Bárdos Tamás: Járd ki lábam, II., III., Jack Halloran: Witness (Spevácky zbor maďarských pedagógov na Slovensku Lajosa Vassa)</t>
  </si>
  <si>
    <t>Hungarian Reformed Church of New York City - Stredisko Maďarskej reformovanej cirkvi</t>
  </si>
  <si>
    <t>Consulate-General of Hungary in New York / Józsa, Mónika</t>
  </si>
  <si>
    <t>Koncert: Kodály Zoltán: Ének Szent István királyhoz , Vass Lajos: Örök Úr az Isten, Tóth Árpád—Koncsol László: Az ezeréves tölgy, Kocsár Miklós: Hegyet hágék, John Rutter: Lord, Make Me An Instrument Of Thy Peace, Orbán György: O, Mistress Mine, Benjamin Britten: A Hymn To The Virgin, Daróci Báros Tamás: Üszküdárá, Jack Halloran: Witness, Szíjjártó Jenő: Esti hangulat Zsérén (Spevácky zbor maďarských pedagógov na Slovensku Lajosa Vassa)</t>
  </si>
  <si>
    <t>Consulate-General of Hungary in New York</t>
  </si>
  <si>
    <t>Calvin United Church of Christ / Józsa, Mónika</t>
  </si>
  <si>
    <t>Koncert: Kodály Zoltán: Ének Szent István királyhoz, Felix Mendelssohn-Bartholdy: Hör mein Bitten, Francisco Guerrero: Niño Dios d’amor herido, Kocsár Miklós: Hegyet hágék, Benjamin Britten: A Hymn To The Virgin, John Stainer: God So Love The World, Jack Halloran: Witness, Vass Lajos: Örök Úr az Isten, John Rutter: Lord, Make Me An Instrument Of Thy Peace, Orbán György: O, Mistress Mine, Daróci Báros Tamás: Üszküdárá, Tóth Árpád—Koncsol László: Az ezeréves tölgy, James Erb: Shenandoah, Daróci Bárdos Tamás: Járd ki lábam, II., III., Szíjjártó Jenő: Esti hangulat Zsérén (Spevácky zbor maďarských pedagógov na Slovensku Lajosa Vassa)</t>
  </si>
  <si>
    <t>Calvin United Church of Christ</t>
  </si>
  <si>
    <t>Carolton Rehab, Windsorova sála / Józsa, Mónika</t>
  </si>
  <si>
    <t>Koncert: Francisco Guerrero: Niño Dios d’amor herido, John Stainer: God So Love The World, Orbán György: O, Mistress Mine, Benjamin Britten: A Hymn To The Virgin, James Erb: Shenandoah, Jack Halloran: Witness, Szíjjártó Jenő: Esti hangulat Zsérén (Spevácky zbor maďarských pedagógov na Slovensku Lajosa Vassa)</t>
  </si>
  <si>
    <t>Carolton Rehab, Windsorova sála</t>
  </si>
  <si>
    <t>Center Congregational Church / Józsa, Mónika</t>
  </si>
  <si>
    <t>Koncert: Kodály Zoltán: Ének Szent István királyhoz, Francisco Guerrero: Niño Dios d’amor herido, Kocsár Miklós: Pater noster, Benjamin Britten: A Hymn To The Virgin, John Stainer: God So Love The World, Felix Mendelssohn-Bartholdy: Hör mein Bitten, John Rutter: Lord, Make Me An Instrument Of Thy Peace, Orbán György: O, Mistress Mine, Daróci Báros Tamás: Üszküdárá, James Erb: Shenandoah, Daróci Bárdos Tamás: Járd ki lábam, II., III., Jack Halloran: Witness, Szíjjártó Jenő: Esti hangulat Zsérén (Spevácky zbor maďarských pedagógov na Slovensku Lajosa Vassa)</t>
  </si>
  <si>
    <t>Center Congregational Church</t>
  </si>
  <si>
    <t>Thornhill Presbiterian Church / Józsa, Mónika</t>
  </si>
  <si>
    <t>Koncert: Kodály Zoltán: Ének Szent István királyhoz, Vass Lajos: Örök Úr az Isten, Kodály Zoltán: A 121. genfi zsoltár, Benjamin Britten: A Hymn To The Virgin, Felix Mendelssohn-Bartholdy: Hör mein Bitten, John Rutter: Lord, Make Me An Instrument Of Thy Peace, Orbán György: O, Mistress Mine, Daróci Bárdos Tamás: Üszküdárá, Tóth Árpád—Koncsol László: Az ezeréves tölgy, Kocsár Miklós: Hegyet hágék, Daróci Bárdos Tamás: Járd ki, lábam! II., III. ,Jack Halloran: Witness, Szíjjártó Jenő: Esti hangulat Zsérén (Spevácky zbor maďarských pedagógov na Slovensku Lajosa Vassa)</t>
  </si>
  <si>
    <t>Thornhill Presbiterian Church</t>
  </si>
  <si>
    <t>Hungarian Baptist Church / Józsa, Mónika</t>
  </si>
  <si>
    <t>Koncert: Kodály Zoltán: Ének Szent István királyhoz, Kodály Zoltán: A 121. genfi zsoltár, Benjamin Britten: A Hymn To The Virgin, Vass Lajos: Örök Úr az Isten, Kocsár Miklós: Hegyet hágék, Jack Halloran: Witness, Kodály Zoltán: Esti dal (Spevácky zbor maďarských pedagógov na Slovensku Lajosa Vassa)</t>
  </si>
  <si>
    <t>Hungarian Baptist Church</t>
  </si>
  <si>
    <t>St. Stephen King of Hungary Church / Józsa, Mónika</t>
  </si>
  <si>
    <t>Koncert: Benjamin Britten: A Hymn To The Virgin, John Stainer: God So Love The World, Kodály Zoltán: Ének Szent István királyhoz, Kodály Zoltán—Gazdag Erzsi: Balassi Bálint elfelejtett éneke, Tóth Árpád—Koncsol László: Az ezeréves tölgy, Kocsár Miklós: Pater noster, Kocsár Miklós: Hegyet hágék, Kodály Zoltán: Esti dal (Spevácky zbor maďarských pedagógov na Slovensku Lajosa Vassa)</t>
  </si>
  <si>
    <t>St. Stephen King of Hungary Church</t>
  </si>
  <si>
    <t>West Side Hungarian Reformed Church / Józsa, Mónika</t>
  </si>
  <si>
    <t>Koncert: Kodály Zoltán: Ének Szent István királyhoz , Felix Mendelssohn-Bartholdy: Hör mein Bitten, Vass Lajos: Örök Úr az Isten, Kodály Zoltán—Gazdag Erzsi: Balassi Bálint elfelejtett éneke, Benjamin Britten: A Hymn To The Virgin, Jack Halloran: Witness, Tóth Árpád—Koncsol László: Az ezeréves tölgy, John Rutter: Lord, Make Me An Instrument Of Thy Peace, Orbán György: O, Mistress Mine, Kocsár Miklós: Hegyet hágék, Daróci Báros Tamás: Üszküdárá, Daróci Bárdos Tamás: Járd ki lábam, II., III., Szíjjártó Jenő: Esti hangulat Zsérén (Spevácky zbor maďarských pedagógov na Slovensku Lajosa Vassa)</t>
  </si>
  <si>
    <t>West Side Hungarian Reformed Church</t>
  </si>
  <si>
    <t>Hungarian Reformed Church of Lorain - Maďarský reformovaný kostol / Józsa, Mónika</t>
  </si>
  <si>
    <t>Koncert: Kodály Zoltán: Ének Szent István királyhoz, Felix Mendelssohn-Bartholdy: Hör mein Bitten, Francisco Guerrero: Niño Dios d’amor herido, Kocsár Miklós: Pater noster, John Stainer: God So Love The World, Jack Halloran: Witness, John Rutter: Lord, Make Me An Instrument Of Thy Peace, Orbán György: O, Mistress Mine, Tóth Árpád—Koncsol László: Az ezeréves tölgy, Daróci Báros Tamás: Üszküdárá, James Erb: Shenandoah, Bartók Béla: Négy szlovák népdal, Daróci Bárdos Tamás: Járd ki lábam, II., III. (Spevácky zbor maďarských pedagógov na Slovensku Lajosa Vassa)</t>
  </si>
  <si>
    <t>Hungarian Reformed Church of Lorain - Maďarský reformovaný kostol</t>
  </si>
  <si>
    <t>Ligonier Gardens Personal Care &amp; Retirement Center - Domov dôchodcov / Józsa, Mónika</t>
  </si>
  <si>
    <t>Koncert: Francisco Guerrero: Niño Dios d’amor herido, Tóth Árpád—Koncsol László: Az ezeréves tölgy, John Stainer: God So Love The World, Benjamin Britten: A Hymn To The Virgin, John Rutter: Lord, Make Me An Instrument Of Thy Peace, Orbán György: O, Mistress Mine, James Erb: Shenandoah, Szíjjártó Jenő: Esti hangulat Zsérén, Jack Halloran: Witness (Spevácky zbor maďarských pedagógov na Slovensku Lajosa Vassa)</t>
  </si>
  <si>
    <t>Ligonier Gardens Personal Care &amp; Retirement Center - Domov dôchodcov</t>
  </si>
  <si>
    <t>Holy Trinity School / Józsa, Mónika</t>
  </si>
  <si>
    <t>Koncert: James Erb: Shenandoah, Orbán György: O, Mistress Mine, Francisco Guerrero: Niño Dios d’amor herido, John Rutter: Lord, Make Me An Instrument Of Thy Peace, Daróci Báros Tamás: Üszküdárá, Tóth Árpád—Koncsol László: Az ezeréves tölgy, Jack Halloran: Witness (Spevácky zbor maďarských pedagógov na Slovensku Lajosa Vassa)</t>
  </si>
  <si>
    <t>Holy Trinity School</t>
  </si>
  <si>
    <t>ZZV</t>
  </si>
  <si>
    <t>Inovatech Technologický Inkubátor / Józsa, Mónika</t>
  </si>
  <si>
    <t>Koncert: Kodály Zoltán: Ének Szent István királyhoz, Szokolay Sándor: Ima rontás ellen, Kocsár Miklós: Hegyet hágék, Szíjjártó Jenő—Weöres Sándor: A meséről, Daróci BárdosTamás: Üszküdárá, Jack Halloran: Witness (Spevácky zbor maďarských pedagógov na Slovensku Lajosa Vassa)</t>
  </si>
  <si>
    <t>Inovatech Technologický Inkubátor</t>
  </si>
  <si>
    <t>Podunajské múzeum / Józsa, Mónika</t>
  </si>
  <si>
    <t>Koncert: Vass Lajos—Csontos Vilmos: Hűség, Kodály Zoltán—Gazdag Erzsi: Balassi Bálint elfelejtett éneke, Kocsár Miklós: Pater noster, Csemiczky Miklós: Dies sanctificatus, Tóth Árpád—Koncsol László: Az ezeréves tölgy, Jack Halloran: Witness, Szíjjártó Jenő—Gyurcsó István: Az anyai szó, Tóth Péter: Őrizz, angyal!, Daróci Bárdos Tamás: Járd ki, lábam!, Daróci Bárdos Tamás: Üszküdárá, Szíjjártó Jenő: Esti hangulat Zsérén (Spevácky zbor maďarských pedagógov na Slovensku Lajosa Vassa)</t>
  </si>
  <si>
    <t>Podunajské múzeum</t>
  </si>
  <si>
    <t>Farský kostol sv. Štefana kráľa / Józsa, Mónika</t>
  </si>
  <si>
    <t>Koncert: Kodály Zoltán: Ádventi ének, Tomás Luis de Victoria: O magnum mysterium, Vianočné piesne z Prešovského Graduálu (Jöjj népek megváltója, Mikor Krisztus születék, Mind ez világ, Gyermek születék Betle’mben), Kocsár Miklós: Karácsonyi dallamok (Mostan kinyílt egy szép rózsavirág, Kirie elejszon, Kiskarácsonynagykarácsony), Vass Lajos – Ady Endre: Kis karácsonyi ének, Demény Dezső – Kerényi György: Aranyszárnyú angyal, Gabriel’s Message (Angyali üdvözlet) arr. by Edgar Pettman, Farkas Ferenc – Vargha Károly: Áldott éj, Berkesi Sándor: Betlehem városba… (Karácsonyi népdalrondó), Bárdos Lajos: Nosza lelkem, Bárdos Lajos – Vaskó Andor: Adjunk hálát immár, Szőnyi Erzsébet: Ima alkonyi harangszóra, Bárdos Lajos: Karácsonyi bölcsődal (Spevokol Zoltána Kodálya - Galanta)</t>
  </si>
  <si>
    <t>Farský kostol sv. Štefana kráľa</t>
  </si>
  <si>
    <t>Piaristický kostol sv. Ladislava / Józsa, Mónika</t>
  </si>
  <si>
    <t>Koncert: Kodály Zoltán: Adventi ének, Kocsár Miklós: Laudate Dominum, Kocsár: Ó hajnal, hajnal, Jan Campanus Vodňanský: Rorando coeli, Melchior Vulpius: Jöjj népek megváltója, Angyali üdvözlet arr. by Edgar Pettman, Mikuláš Schneider - Trnavský: Ave Maria, Zdenko Mikula: Daj Boh šťastia, Csemiczky Miklós: Pater noster, Bárdos Lajos: Jeremiás próféta könyörgése, Barabás Árpád: Madrigálok Kányádi Sándor verseire II. Madármarasztaló, IV. Tánc a havon Kodály Zoltán: Sík Sándor Te Deuma, Bárdos Lajos: Boldogasszony, Szőnyi Erzsébet: Ima alkonyi harangszóra, Kodály Zoltán: Esti dal (Maďarský spevácky zbor UKF v Nitre, Spevokol Zoltána Kodálya - Galanta)</t>
  </si>
  <si>
    <t>Piaristický kostol sv. Ladislava</t>
  </si>
  <si>
    <t>Rímskokatolícky kostol / Józsa, Mónika</t>
  </si>
  <si>
    <t>Koncert: Kytica vianočných kolied, Halmos László: Áldjátok Istenünket, Kodály Zoltán: Karácsonyi pásztortánc, Gabriel’s Message arr. by Edgar Pettman, Kocsár Miklós: O Maria, gratiosa, Kocsár, Kodály Zoltán: Adventi ének, Vodňanský: Rorando coeli defluant , Vianočné piesne z Prešovského graduálu (Jöjj népek megváltója, Mikor Krisztus születék, Mind ez világ, Gyermek születék Betle’mben), Ivan Hrušovský: Zdrave ščašče, Zdenko Mikula: Daj boh šťastia tejto zemi, Berkesi Sándor: Betlehem városba, Bárdos Lajos – Vaskó Andor: Adjunk hálát immár, Kocsár Miklós: Karácsonyi dallamok (Mostan kinyílt egy szép rózsavirág, Kirie elejszon, Kiskarácsony, nagykarácsony), Bárdos: Karácsonyi bölcsődal (Maďarský spevácky zbor UKF v Nitre, Spevokol Zoltána Kodálya - Galanta)</t>
  </si>
  <si>
    <t>Rímskokatolícky kostol</t>
  </si>
  <si>
    <t>Farský kostol sv. Mikuláša / Józsa, Mónika</t>
  </si>
  <si>
    <t>Koncert: Kodály Zoltán: Adventi ének, Kocsár Miklós: Laudate Dominum, Kocsár: Ó hajnal, hajnal, Jan Campanus Vodňanský: Rorando coeli, Melchior Vulpius: Jöjj népek megváltója, Angyali üdvözlet arr. by Edgar Pettman, Mikuláš Schneider - Trnavský: Ave Maria, Zdenko Mikula: Daj Boh šťastia, Csemiczky Miklós: Pater noster, Bárdos Lajos: Jeremiás próféta könyörgése, Barabás Árpád: Madrigálok Kányádi Sándor verseire II. Madármarasztaló, IV. Tánc a havon Kodály Zoltán: Sík Sándor Te Deuma, Bárdos Lajos: Boldogasszony, Szőnyi Erzsébet: Ima alkonyi harangszóra, Kodály Zoltán: Esti dal (Spevokol Zoltána Kodálya - Galanta)</t>
  </si>
  <si>
    <t>Farský kostol sv. Mikuláša</t>
  </si>
  <si>
    <t>ZXV</t>
  </si>
  <si>
    <t>Kostol Ducha Svätého / Józsa, Mónika</t>
  </si>
  <si>
    <t>Koncert: Halmos László: Áldjátok Istenünket (Velebite nášho Boha), Kocsár Miklós: O Maria, gratiosa, Kodály Zoltán: Karácsonyi pásztortánc (Vianočný pastiersky tanec), Daróci Bárdos Tamás: Bükkvidéki lippentős (úprava ľudových piesní) (Maďarský spevácky zbor UKF v Nitre)</t>
  </si>
  <si>
    <t>Kostol Ducha Svätého</t>
  </si>
  <si>
    <t>Mestské kultúrne stredisko / Józsa, Mónika</t>
  </si>
  <si>
    <t>Koncert: Halmos László: Áldjátok Istenünket, Kocsár Miklós: O Maria, gratiosa, Kodály Zoltán: Karácsonyi pásztortánc, Daróci Bárdos Tamás: Bükkvidéki lippentős (Maďarský spevácky zbor UKF v Nitre)</t>
  </si>
  <si>
    <t>Mestské kultúrne stredisko</t>
  </si>
  <si>
    <t>Koncert: Kodály Zoltán: Adventi ének, Jan Campanus Vodňanský: Rorando coeli defluant, Barabás Árpád: Madrigálok Kányádi Sándor verseire II. Madármarasztaló, IV. Tánc a havon, Ne féljetek pásztorok, Kocsár Miklós: Karácsonyi dallamok – Csordapásztorok, Bárdos: Nosza lelkem, Kocsár: Karácsonyi dallamok – Kirie, Kiskarácsony-nagykarácsony, Berkesi: Betlehem városba - Karácsonyi népdalrondó, Szőnyi Erzsébet: Ima alkonyi harangszóra (Spevokol Zoltána Kodálya - Galanta)</t>
  </si>
  <si>
    <t>Koncert: Szőnyi Erzsébet: Ima alkonyi harangszóra, Barabás Árpád: Madrigálok Kányádi Sándor verseire II. Madármarasztaló, IV. Tánc a havon, Kodály Zoltán-Vörösmarty Mihály: Liszt Ferenchez (Spevokol Zoltána Kodálya - Galanta)</t>
  </si>
  <si>
    <t>ZXX</t>
  </si>
  <si>
    <t>Kecskeméti Nagytemplom / Józsa, Mónika</t>
  </si>
  <si>
    <t>Koncert: Szőnyi: Ima alkonyi harangszóra, Kodály: Sík Sándor Te Deuma, Kodály: Budavári Te Deum (Spevokol Zoltána Kodálya - Galanta)</t>
  </si>
  <si>
    <t>Kecskeméti Nagytemplom</t>
  </si>
  <si>
    <t>Bethlen Nursing Home / Józsa, Mónika</t>
  </si>
  <si>
    <t>Koncert: Tóth Árpád—Koncsol László: Az ezeréves tölgy, James Erb: Shenandoah, Szíjjártó Jenő: Esti hangulat Zsérén, Jack Halloran: Witness (Spevácky zbor maďarských pedagógov na Slovensku Lajosa Vassa)</t>
  </si>
  <si>
    <t>Bethlen Nursing Home</t>
  </si>
  <si>
    <t>YZV</t>
  </si>
  <si>
    <t>Krajské osvetové stredisko / Lehoťáková, Eva</t>
  </si>
  <si>
    <t>Výstava: ČAS a PRIESTOR</t>
  </si>
  <si>
    <t>Krajské osvetové stredisko, Nitra, Slovensko</t>
  </si>
  <si>
    <t>10.10.2014 - 29.10.2014</t>
  </si>
  <si>
    <t>Galéria na schodoch pri Katedre kulturológie FF UKF / Lehoťáková, Eva</t>
  </si>
  <si>
    <t>Výstava: "Kumšt (k) smrti"</t>
  </si>
  <si>
    <t>Galéria na schodoch pri Katedre kulturológie FF UKF, Nitra, Slovensko</t>
  </si>
  <si>
    <t>Univerzita Konštantína Filozofa - Fakulta stredoeurópskych štúdií / Józsa, Mónika</t>
  </si>
  <si>
    <t>Koncert: Kytica vianočných kolied, Halmos László: Áldjátok Istenünket, Kodály Zoltán: Karácsonyi pásztortánc, Kocsár Miklós: O Maria, gratiosa, Berkesi Sándor: Betlehemi csillag, Gabriel’s Message arr. by Edgar Pettman, Kocsár Miklós: Karácsonyi dallamok (Mostan kinyílt egy szép rózsavirág, Kirie elejszon, Kiskarácsony, nagykarácsony), Bárdos Lajos: Karácsonyi bölcsődal (Maďarský spevácky zbor UKF v Nitre)</t>
  </si>
  <si>
    <t>Univerzita Konštantína Filozofa - Fakulta stredoeurópskych štúdií</t>
  </si>
  <si>
    <t>Reformovaný kostol / Józsa, Mónika</t>
  </si>
  <si>
    <t>Koncert: Antonio Lotti: Jubilate Deo, Vass Lajos: Örök Úr az Isten, Kodály Zoltán: Ének Szent István királyhoz, Kodály Zoltán: A 121. genfi zsoltár, Kocsár Miklós: Pater noster, Szokolay Sándor: Ima rontás ellen, Kodály Zoltán: Sik Sándor Te Deuma, Kocsár Miklós: Hegyet hágék (Spevácky zbor maďarských pedagógov na Slovensku Lajosa Vassa)</t>
  </si>
  <si>
    <t>Reformovaný kostol</t>
  </si>
  <si>
    <t>Koncert: Quirino Gasparini: Adoramus te, Horváth Márton Levente: O salutaris hostia, Kodály Zoltán: Sik Sándor Te Deuma, Kodály Zoltán: Ének Szent István királyhoz, Kocsár Miklós: Hegyet hágék, Bárdos Lajos: Boldogasszony (Spevácky zbor maďarských pedagógov na Slovensku Lajosa Vassa)</t>
  </si>
  <si>
    <t>Koncert: Quirino Gasparini: Adoramus te, Kodály Zoltán: Stabat Mater, Horváth Márton Levente: O salutaris hostia, Kodály Zoltán: Sik Sándor Te Deuma, Kodály Zoltán: Ének Szent István királyhoz, Szokolay Sándor: Ima rontás ellen, Kocsár Miklós: Hegyet hágék, Bárdos Lajos: Boldogasszony (Spevácky zbor maďarských pedagógov na Slovensku Lajosa Vassa)</t>
  </si>
  <si>
    <t>Koncert: Kodály Zoltán:Ének Szent István királyhoz, Francisco Guerrero:Niño Diosd’amor herido, Kocsár Miklós:Hegyet hágék, Szokolay Sándor:Ima rontás ellen, Szíjjártó Jenő—Weöres Sándor: A meséről, Tóth Árpád—Koncsol László: Az ezeréves tölgy, Szíjjártó Jenő:Esti hangulat Zsérén (Spevácky zbor maďarských pedagógov na Slovensku Lajosa Vassa)</t>
  </si>
  <si>
    <t>YXV</t>
  </si>
  <si>
    <t>UKF FSŠ / Tóth, Anikó</t>
  </si>
  <si>
    <t>Divadelné predstavenie (malé javisková formy): Álom-album (Album snov) (Detský divadelný súbor Csillag-szóró (ZŠ Lajosa Pongrácza, Šahy))</t>
  </si>
  <si>
    <t>UKF FSŠ</t>
  </si>
  <si>
    <t>YVV</t>
  </si>
  <si>
    <t>XZY</t>
  </si>
  <si>
    <t>RTVS - rádio Regina / Timko, Štefan</t>
  </si>
  <si>
    <t>Rozhlasová hra: Rozhlasoví bakalári (dramatizované príbehy zo skutočného života z listov poslucháčov)</t>
  </si>
  <si>
    <t>RTVS - rádio Regina</t>
  </si>
  <si>
    <t>ZZZ</t>
  </si>
  <si>
    <t>Kleinová Eva</t>
  </si>
  <si>
    <t>Mrštíkovi, Alois a Vilém: Maryša Vzít život do svých rukou (činohra)</t>
  </si>
  <si>
    <t>Moravské divadlo, Olomouc, Česká republika</t>
  </si>
  <si>
    <t>Walczak, Michal: Amazonie z džungle do džungle (činohra)</t>
  </si>
  <si>
    <t>ZZY</t>
  </si>
  <si>
    <t>Smolík Pavol</t>
  </si>
  <si>
    <t>Alta Vášová - Pavol Hammel - Marián Varga - Ján Štrasser - Kamil Peteraj: Cyrano z predmestia</t>
  </si>
  <si>
    <t>Staré divadlo Karola Spišáka v Nitre</t>
  </si>
  <si>
    <t>Štrbák Marek</t>
  </si>
  <si>
    <t>Zahoráková Elena</t>
  </si>
  <si>
    <t>Kratochvíl Martin</t>
  </si>
  <si>
    <t>Zlaté tela a Zlaté vajce (28.05.2014 - 22.06.2014): Bratislava, Slovensko</t>
  </si>
  <si>
    <t>Umelka, Galéria slovenskej výtvarnej únie, Bratislava</t>
  </si>
  <si>
    <t>28.5. - 22.6.2014</t>
  </si>
  <si>
    <t>Ostrovskij, Alexander Nikolajevič: AJ MÚDRY SCHYBÍ</t>
  </si>
  <si>
    <t>Mestské divadlo Pavla Országha Hviezdoslava, Bratislava</t>
  </si>
  <si>
    <t>Ouředník, Patrik: Europeana - Stručné dejiny 20. Storočia</t>
  </si>
  <si>
    <t>Slovenské komorné divadlo, Martin</t>
  </si>
  <si>
    <t>Récka Adriana</t>
  </si>
  <si>
    <t>DIPLOM 2014 (04.06.2014 - 22.06.2014: Nitra, Slovensko) (kurátorka výstavy absolventských prác študentov Katedry výtvarnej tvorby a výchovy Pedagogickej fakulty Univerzity Konštantína Filozofa v Nitre)</t>
  </si>
  <si>
    <t>Nitrianska galéria, Nitra</t>
  </si>
  <si>
    <t>4.6. - 22.6.2014</t>
  </si>
  <si>
    <t>Szalai Daniel</t>
  </si>
  <si>
    <t>Identikit (15. 05. 2014 - 28. 06. 2014 : Nové Zámky, Slovensko) (samostatná výstava v kurátorskej koncepcii Petra Michaloviča)</t>
  </si>
  <si>
    <t>Galéria umenia Ernesta Zmetáka, Nové Zámky</t>
  </si>
  <si>
    <t>15.5. - 28.6.2014</t>
  </si>
  <si>
    <t>Textil nad zlato ( 28. 5. 2014 - 22. 6. 2014 : Bratislava, Slovensko) (Medzinárodná výstava textilnej miniatúry)</t>
  </si>
  <si>
    <t>Návraty a úniky (13.11.2014 -14.12.2014 : Bratislava, Slovensko) (Výstava textilnej tvorby)</t>
  </si>
  <si>
    <t>Satelit – Slovenské centrum dizajnu, Bratislava</t>
  </si>
  <si>
    <t>13.11. - 14.12.2014</t>
  </si>
  <si>
    <t>Textile workshop 2014 (Jeden – dvě – három – cztery) (20.10. 2014 - 03.11.2014 : Bratislava, Slovensko) (Medzinárodný textilný workshop V4)</t>
  </si>
  <si>
    <t>Poľský inštitút Bratislava</t>
  </si>
  <si>
    <t>20.10. - 3.11.2014</t>
  </si>
  <si>
    <t>Salón 2014 - Kontrasty (29. 05. 2014 - 02. 11. 2014 : Trnava, Slovensko) (Výstava členov Združenia výtvarných umelcov západného Slovenska)</t>
  </si>
  <si>
    <t>Západoslovenské múzeum, Trnava</t>
  </si>
  <si>
    <t>29.5. - 2.11.2014</t>
  </si>
  <si>
    <t>Salón 2014 - Kontrasty (29. 05. 2014 - 02. 11. 2014 : Trnava, Slovensko)</t>
  </si>
  <si>
    <t>Západoslovenské múzeum, Trnava (Výstava členov Združenia výtvarných umelcov západného Slovenska)</t>
  </si>
  <si>
    <t>Dobiš Jozef</t>
  </si>
  <si>
    <t>Słowackie Krajobrazy (16.09. - 06.10. 2014) : Warszawa, Poľsko</t>
  </si>
  <si>
    <t>Slovenský inštitút, Varšava, Poľsko</t>
  </si>
  <si>
    <t>16.9. - 6.10.2014</t>
  </si>
  <si>
    <t>Pastorková Jana</t>
  </si>
  <si>
    <t>John Dowland: If my complaints could passions move; Come again, sweet love; Flow my tears; Luboš Bernáth: Liber psalmorum II – č. 2 – Domine, domine; č. 3 – Iudica me, Domine; Fernando Sor: El que quisiera amando; Mis descuidados ojos; Mauro Giuliani: Ombre amene; Ad altro laccio (zo Sei ariette, Op. 95)</t>
  </si>
  <si>
    <t>Kostol Nanebovzatia Panny Márie, obec Bošáca</t>
  </si>
  <si>
    <t>Antonio Vivaldi: Domine Deus (z Gloria, RV 589); Juraj Pavlín Bajan: Od Betlema nedaleko; Hore, hore, pastuškové; A včera zvečera; Dieťatku my prospevujme; Adam Michna z Otradovic: Bůh se nám dnes narodil; Toto malé deťátko; Chtíc aby spal; Johann Sebastian Bach / Schemelli: O Jesulein süss; Ich steh an deiner Krippen hier; Stanislav Šurin: Ave Maria; Cantiones sacrae – Počúvajte kresťania; Prišie</t>
  </si>
  <si>
    <t>Evanjelický a. v. kostol, Trenčín</t>
  </si>
  <si>
    <t>John Dowland: If my complaints could passions move; Come again, sweet love; Flow my tears; Luboš Bernáth: Liber psalmorum II – Domine, domine – premiéra; Iudica me, Domine; Fernando Sor: El que quisiera amando; Mis descuidados ojos; Mauro Giuliani: Ombre amene; Ad altro laccio (zo Sei ariette, Op. 95)</t>
  </si>
  <si>
    <t>Kostol Všetkých svätých, obec Divín</t>
  </si>
  <si>
    <t>John Dowland: If my complaints could passions move; Come again, sweet love; Flow my tears; Luboš Bernáth: Liber psalmorum II – premiéra cyklu: Dominus inluminatio mea; Ad te Domine levavi animam meam; Ad te Domine clamabo; Iudica me Domine; Jana Kmiťová: Dve žalmové piesne pre soprán a gitaru; Fernando Sor: El que quisiera amando; Mis descuidados ojos</t>
  </si>
  <si>
    <t>Synagóga : koncertná a výstavná sieň mesta Nitry</t>
  </si>
  <si>
    <t>Gabriel Fauré – Requiem, Leoš Janáček – Otče náš</t>
  </si>
  <si>
    <t>Diplomový koncert Petry Torkošovej - Vysoká škola múzických umení v Bratislave</t>
  </si>
  <si>
    <t>J. S. Bach – Chorálová fantázia "Wo Gott der Herr nicht bei uns hält" BWV 1128; Perpetuum mobile pre elektrickú gitaru, perkusie a organ, Improvizácie</t>
  </si>
  <si>
    <t>RTVS Bratislava</t>
  </si>
  <si>
    <t>L. Janáček – Otče náš, JW 4/29</t>
  </si>
  <si>
    <t>Františkánsky kostol Zvestovania Pána, Bratislava</t>
  </si>
  <si>
    <t>Kostol sv. Gorazda, Vrbové</t>
  </si>
  <si>
    <t>Joseph Haydn – Sedem posledných slov nášho Spasiteľa na kríži</t>
  </si>
  <si>
    <t>Diplomový koncert Mareka Štrbáka - Vysoká škola múzických umení v Bratislave</t>
  </si>
  <si>
    <t>J. S. Bach - Toccata a fúga E dur BWV 566, L. v. Beethoven - Scherzo a Allegro pre flautové hodiny, J. S. Bach - Sonáta E dur BWV 1035, Ch. H. Rinck - Variácie a finále na tému "Ah vous dirai-je, Maman", op. 90, E. Gigout - Toccata h mol</t>
  </si>
  <si>
    <t>Rímskokatolícky kostol sv. Michala, Cífer</t>
  </si>
  <si>
    <t>Čierna Alena</t>
  </si>
  <si>
    <t>Festival umení Konfrontácie</t>
  </si>
  <si>
    <t>24.11. - 28.11.2014</t>
  </si>
  <si>
    <t>ZYY</t>
  </si>
  <si>
    <t>Tischler Ladislav</t>
  </si>
  <si>
    <t>W. A. Mozart – Korunovačná omša pre sóla, zbor a orchester, KV 317</t>
  </si>
  <si>
    <t>Štátny komorný orchester Žilina</t>
  </si>
  <si>
    <t>Alexander Skrjabin - Poéma-Extáza op. 54</t>
  </si>
  <si>
    <t>Slovenská filharmónia, Bratislava</t>
  </si>
  <si>
    <t>Peter Martinček van Grob – Symfónia č. 4 „In memoriam M. R. Štefánik“ pre ženský hlas, miešaný zbor a orchester</t>
  </si>
  <si>
    <t>Slovenská filharmónia, Bratislava - Reduta</t>
  </si>
  <si>
    <t>Iris Szeghy – Ľudstvo – kantáta pre soprán, dvojzbor a orchester na text Georga Trakla a Žalmu 130</t>
  </si>
  <si>
    <t>ZYV</t>
  </si>
  <si>
    <t>Chrám Sedembolestnej Panny Márie, Martin</t>
  </si>
  <si>
    <t>Záverečný galakoncert XXV. ročníka Cyrilometodských dní v Terchovej, Terchová</t>
  </si>
  <si>
    <t>Michalidesová Alena</t>
  </si>
  <si>
    <t>Matteo Destro, Sisa Michalidesová: Dream Rhapsody</t>
  </si>
  <si>
    <t>Pezinské kultúrne centrum, Bratislava - Pezinok</t>
  </si>
  <si>
    <t>ZXY</t>
  </si>
  <si>
    <t>Baus Jozef</t>
  </si>
  <si>
    <t>DIPLOM 2014 (04. 6.2014 - 22. 6. 2014): Nitra, Slovensko</t>
  </si>
  <si>
    <t>Mináriková Jana</t>
  </si>
  <si>
    <t>Umenie (DIVADLO): Bábkarská Bystrica 2014, Umenie (DIVADLO): Kultúrny mix, Umenie (DIVADLO): Sláva Daubnerová</t>
  </si>
  <si>
    <t>RTVS, Bratislava</t>
  </si>
  <si>
    <t>27.11.2014, 12.12.2014, 18.6.2014</t>
  </si>
  <si>
    <t>Umenie (DIVADLO): Pacientárium</t>
  </si>
  <si>
    <t>Umenie (DIVADLO): Konkrétne nekonkrétny Rastislav Ballek</t>
  </si>
  <si>
    <t>Homo ciris (krátky film)</t>
  </si>
  <si>
    <t>DOXA, documentary film festival, Vancouver, Kanada</t>
  </si>
  <si>
    <t>2.5. - 11.5.2014</t>
  </si>
  <si>
    <t>John Dowland: If my complaints could passions move; Come again, sweet love; Flow my tears; Fernando Sor: El que quisiera amando; Mis descuidados ojos</t>
  </si>
  <si>
    <t>Rímskokatolícky kostol v obci Zubrohlava</t>
  </si>
  <si>
    <t>Jana Kmiťová: Dve žalmové piesne pre soprán a gitaru – premiéra; Luboš Bernáth: Liber psalmorum II – Iudica me, Domine – premiéra</t>
  </si>
  <si>
    <t>Koncertná sieň Klarisky, Bratislava</t>
  </si>
  <si>
    <t>S. Šurin: Deux chansons élégiaques (Chanson d’automne, Le pont Mirabeau) M. Schneider-Trnavský: výber piesní – Dievča húsky páslo, Nesedaj, sláviček..., Vtedy sa mi prisnejú, V našom dvore Ľ. Bernáth: Ave verum</t>
  </si>
  <si>
    <t>Galéria Ľudovíta Fullu, Ružomberok</t>
  </si>
  <si>
    <t>Antonio Vivaldi: Domine Deus (z Gloria, RV 589); César Franck: Panis angelicus; Stanislav Šurin: Ave Maria; Salve regina</t>
  </si>
  <si>
    <t>Kostol sv. Margity Antiochijskej, obec Zohor</t>
  </si>
  <si>
    <t>J. S. Bach - In dulci jubilo BWV 751, G. F. Händel – Arioso (o oratória Josue) A. F. Hesse – Prelúdium a fúga e mol, op. 37/4, A. Dvořák - Biblické písně, op. 99 - 1. Oblak a mrákota jest vůkol něho; 3. Slyš, ó Bože! Slyš modlitbu mou; J. Brahms – Es ist ein Ros´ entsprungen, op. 122 č. 8; A. Dvořák Biblické písně, op. 99 – 7. Při řekách babylonských; 8. Pozdvihuj oči svý; 10. Zpívejte Hospodinu p</t>
  </si>
  <si>
    <t>Kostol Najsvätejśej Trojice, Košice</t>
  </si>
  <si>
    <t>The Piano Guys - O Come, O Come, Emmanuel; Kari Kimmel - Scott - Krippayne - My Song For You</t>
  </si>
  <si>
    <t>Univerzita Konštantína Filozofa v Nitre, Pedagogická fakulta, Vestibul, Dražovská cesta 4</t>
  </si>
  <si>
    <t>Kostol sv. Urbana, Nitra</t>
  </si>
  <si>
    <t>Chrám Povýšenia sv. Kríža, Bratislava</t>
  </si>
  <si>
    <t>Katedrála sv. Šebastiána, Bratislava</t>
  </si>
  <si>
    <t>Rímsko-katolícky kostol Narodenia Panny Márie, Michalovce</t>
  </si>
  <si>
    <t>Abstrakcia V. - Umelecká Beseda Slovenska - v Slovenskom rozhlase v Bratislave 4 diela (Sign I. až IV., akryl) (05.03.2014 - 28.03.2014) : Bratislava, Slovensko</t>
  </si>
  <si>
    <t>Galéria Slovenského rozhlasu, Bratislava</t>
  </si>
  <si>
    <t>5.3. - 28.3.2014</t>
  </si>
  <si>
    <t>Sondy a reflexie (08.08.2014 - 14.09.2014) : Poprad, Slovensko</t>
  </si>
  <si>
    <t>Tatranská galéria, Poprad</t>
  </si>
  <si>
    <t>8.8. - 14.9.2014</t>
  </si>
  <si>
    <t>Schulzová,Valéria - Olekšák, Roman: Doktor Macbeth</t>
  </si>
  <si>
    <t>SZYMBARK 2013/Autentickosť v umení? (28.04 2014 - 24.05.2014) : Nitra, Slovensko (kurátorka výstavy výtvarných diel z medzinárodného umeleckého sympózia)</t>
  </si>
  <si>
    <t>Galéria Univerzum PF UKF, Nitra</t>
  </si>
  <si>
    <t>28.4. - 24.5.2014</t>
  </si>
  <si>
    <t>Zabadal Ľubomír</t>
  </si>
  <si>
    <t>Výtvarná výchova ako interakcia s počítačom : metodická príručka pre učiteľov nižšieho sekundárneho vzdelávania / Ľubomír Zabadal. - Nitra : Univerzita Konštantína Filozofa, 2014. - il. - 173 s. ; 21 cm. - ISBN 978-80-558-0649-5 (grafická úprava publikácie)</t>
  </si>
  <si>
    <t>Univerzita Konštantína Filozofa v Nitre</t>
  </si>
  <si>
    <t>december 2014</t>
  </si>
  <si>
    <t>Dejiny výtvarného umenia a výtvarná tvorba : učebný text pre poslucháčov vzdelávacieho programu "Dejiny výtvarného umenia a výtvarná tvorba" Univerzity tretieho veku / Adriana Récka, Janka Satková. - 1. vyd. - Nitra : Univerzita Konštantína Filozofa, 2014. - il. - 129 s. + CD ; 26 cm. - ISBN 978-80-558-0550-4 ((cover design) dizajn publikácie)</t>
  </si>
  <si>
    <t>jún 2014</t>
  </si>
  <si>
    <t>Csehiová Agátha</t>
  </si>
  <si>
    <t>Clara Schumann: Toccatina op. 6 pre klavír, Robert Schumann: Detské scény op. 15 - výber, Cécile Chaminade: Concertino pre flautu a klavír op. 107</t>
  </si>
  <si>
    <t>Obrazy žien menšiny II., Bratislava</t>
  </si>
  <si>
    <t>Ladislav Tischler, Štefan Richtárech, Jozef Krasula: Kabaret bude</t>
  </si>
  <si>
    <t>Topoľčany</t>
  </si>
  <si>
    <t>Hudobná výchova na Slovensku po roku 1989 / Janka Kupková. - 1. vyd. - Nitra : Univerzita Konštantína Filozofa, 2014. - 292 s. ; 21 cm. - ISBN 978-80-558-0700-3 ((cover design) dizajn publikácie)</t>
  </si>
  <si>
    <t>Charakter: príspevok k rozvoju morálnej gramotnosti / Emil Komárik, Adriána Maďarová, Dana Malá. - 1. vyd. - Nitra : Univerzita Konštantína Filozofa, 2014. - príl. - 171 s. ; 25 cm. - ISBN 978-80-558-0731-7 ((cover design) dizajn publikácie)</t>
  </si>
  <si>
    <t>Hudba - integrácie - interpretácie 17 = Music Integration Interpretation 17 / Jozef Vereš, Vladimír Zvara, Lubomír Spurný, Jiří Vysloužil, Andrea Bareggi ; Editori Jozef Vereš, Wieslava A. Sacher. - 1. vyd. - Nitra : Univerzita Konštantína Filozofa, 2014. - 191 s. ; 21 cm. - ISBN 978-80-558-0632-7. - ISSN 1338-4872 ((cover design) dizajn publikácie)</t>
  </si>
  <si>
    <t>Inovácie technického vzdelávania s využitím IKT v pracovnom vyučovaní / Mária Vargová. - 1. vyd. - Nitra : Univerzita Konštantína Filozofa, 2014. - il. - 94 s. ; 21 cm. - ISBN 978-80-558-0687-7 ((cover design) dizajn publikácie)</t>
  </si>
  <si>
    <t>John Williams: Schindler's List, Gerhard Winkler: Santa Maria, David Foster: The Prayer</t>
  </si>
  <si>
    <t>Univerzita Konštantína Filozofa</t>
  </si>
  <si>
    <t>John Williams: Schindler´s List, Gerhard Winkler: Santa Maria, David Foster: The Prayer</t>
  </si>
  <si>
    <t>Jules Mouquet: Sonáta pre flautu a klavír La flute de Pan op. 15</t>
  </si>
  <si>
    <t>J. Krasula, Š. Richtárech, L. Tischler: 8 rozhnevaných žien (texty piesní: Šéfka, Koketa, Romantička, Veriaca) (muzikál)</t>
  </si>
  <si>
    <t>Alexandre S. Petit – Première Étude de Concours, Béla Bartók – Rumunské tance, Franz Doppler: Rondo pre dve flauty a klavír op. 25, Michele Vaucaire/Charles Dumont: Mon Dieu</t>
  </si>
  <si>
    <t>Via Dommus, Nitra</t>
  </si>
  <si>
    <t>FARBA (05.06.2014 - 17.06. 2014) : Nitra, Slovensko (Výstava - priestorová inštalácia v Galérii Univerzum, vytvorená študentmi)</t>
  </si>
  <si>
    <t>EGOSTOPA (10. 11.2014 - 28. 11. 2014) : Nitra, Slovensko (Charakteristika: výstava študentských výtvarných prác v Galérii Univerzum)</t>
  </si>
  <si>
    <t>10.11. - 28.11.2014</t>
  </si>
  <si>
    <t>"Súkromný ATLAS" (11. 11. 2014 - 22. 05. 2015) : Bratislava, Slovensko (výstava)</t>
  </si>
  <si>
    <t>GUBA- Galéria umenia Bratislava</t>
  </si>
  <si>
    <t>11.11. - 22.5.2015</t>
  </si>
  <si>
    <t>AUDIT 2014 (20.02.2014 – 14. 03. 2014) : Nitra, Slovensko (výstava semestrálnych študentských prác)</t>
  </si>
  <si>
    <t>20.2. – 14.3.2014</t>
  </si>
  <si>
    <t>Informačné technológie : učebný text pre poslucháčov vzdelávacieho programu "Informačné technológie" Univerzity tretieho veku / Miroslav Šebo. - 1. vyd. - Nitra : Univerzita Konštantína Filozofa, 2014. - il. - 128 s. + CD ; 26 cm. - ISBN 978-80-558-0568-9 ((cover design) dizajn publikácie)</t>
  </si>
  <si>
    <t>november 2014</t>
  </si>
  <si>
    <t>Drahé kamene a drahé kovy : Učebné texty pre poslucháčov vzdelávacieho programu "Drahé kamene a drahé kovy" Univerzity tretieho veku / Ľudmila Illášová, Ivan Kraus, Ján Štubňa, Ján Tirpák. - 1. vyd. - Nitra : Univerzita Konštantína Filozofa, 2014. - 130 s. ; 26 cm. - ISBN 978-80-558-0553-5 ((cover design) dizajn publikácie)</t>
  </si>
  <si>
    <t>júl 2014</t>
  </si>
  <si>
    <t>Psychológia tretieho veku : Učebný text pre poslucháčov vzdelávacieho programu "Psychológia tretieho veku" Univerzity tretieho veku / Michal Čerešník, Helena Domankušová, Viktor Gatial, Andrea Juhásová. - 1. vyd. - Nitra : Univerzita Konštantína Filozofa, 2014. - 131 s. ; 26 cm. - ISBN 978-80-558-0551-1 ((cover design) dizajn publikácie)</t>
  </si>
  <si>
    <t>Drahé kamene a drahé kovy : Učebné texty pre poslucháčov vzdelávacieho programu "Drahé kamene a drahé kovy" Univerzity tretieho veku / Ľudmila Illášová, Ivan Kraus, Ján Štubňa, Ján Tirpák. - 1. vyd. - Nitra : Univerzita Konštantína Filozofa, 2014. - 130 s. ; 26 cm. - ISBN 978-80-558-0553-5 ((cover design) na CD nosiči)</t>
  </si>
  <si>
    <t>Psychológia tretieho veku : Učebný text pre poslucháčov vzdelávacieho programu "Psychológia tretieho veku" Univerzity tretieho veku / Michal Čerešník, Helena Domankušová, Viktor Gatial, Andrea Juhásová. - 1. vyd. - Nitra : Univerzita Konštantína Filozofa, 2014. - 131 s. ; 26 cm. - ISBN 978-80-558-0551-1 ((cover design) na CD nosiči)</t>
  </si>
  <si>
    <t>Powell SJ: Prečo žiť, prečo umrieť. Trnava: Dobrá kniha , 2014. ISBN 978-80-7141-874-0 (cover design)</t>
  </si>
  <si>
    <t>Vydavateľstvo Dobrá kniha, Trnava</t>
  </si>
  <si>
    <t>Dejiny výtvarného umenia a výtvarná tvorba : učebný text pre poslucháčov vzdelávacieho programu "Dejiny výtvarného umenia a výtvarná tvorba" Univerzity tretieho veku / Adriana Récka, Janka Satková. - 1. vyd. - Nitra : Univerzita Konštantína Filozofa, 2014. - il. - 129 s. + CD ; 26 cm. - ISBN 978-80-558-0550-4 ((cover design) na CD nosiči)</t>
  </si>
  <si>
    <t>Ľudové remeslá : Učebný text pre poslucháčov vzdelávacieho programu "Ľudové remeslá" Univerzity tretieho veku / Ján Širka. - 1. vyd. - Nitra : Univerzita Konštantína Filozofa, 2014. - 120 s. ; 25 cm. - ISBN 978-80-558-0566-5 ((cover design) dizajn publikácie)</t>
  </si>
  <si>
    <t>Ľudové remeslá : Učebný text pre poslucháčov vzdelávacieho programu "Ľudové remeslá" Univerzity tretieho veku / Ján Širka. - 1. vyd. - Nitra : Univerzita Konštantína Filozofa, 2014. - 120 s. ; 25 cm. - ISBN 978-80-558-0566-5 ((cover design) na CD nosiči)</t>
  </si>
  <si>
    <t>Zdravotno-sociálne aspekty života seniorov : učebný text pre poslucháčov vzdelávacieho programu "Zdravotno-sociálne aspekty života seniorov" Univerzity tretieho veku / Miroslava Líšková a kol. - 1. vyd. - Nitra : Univerzita Konštantína Filozofa, 2014. - 163 s. + CD ; 26 cm. - ISBN 978-80-558-0552-8 ((cover design) dizajn publikácie)</t>
  </si>
  <si>
    <t>Zdravotno-sociálne aspekty života seniorov : učebný text pre poslucháčov vzdelávacieho programu "Zdravotno-sociálne aspekty života seniorov" Univerzity tretieho veku / Miroslava Líšková a kol. - 1. vyd. - Nitra : Univerzita Konštantína Filozofa, 2014. - 163 s. + CD ; 26 cm. - ISBN 978-80-558-0552-8 ((cover design) na CD nosiči)</t>
  </si>
  <si>
    <t>IKT vo vzdelávaní : výstupy výskumných štúdií zameraných na technické vzdelávanie / Mária Vargová a kol. ; Editor Tomáš Molnár. - 1. vyd. - Nitra : Univerzita Konštantína Filozofa, 2014. - il. - 296 s. ; 21 cm. - ISBN 978-80-558-0633-4 ((cover design) dizajn publikácie)</t>
  </si>
  <si>
    <t>máj 2014</t>
  </si>
  <si>
    <t>Pedagogická prax - Predškolská a elementárna pedagogika / Júlia Ivanovičová, Tatiana Slezáková. - 1. vyd. - Nitra : Univerzita Konštantína Filozofa, 2012. - 45 s. ; 30 cm. - ISBN 978-80-558-0161-2 ((cover design) dizajn publikácie)</t>
  </si>
  <si>
    <t>Informačné technológie : učebný text pre poslucháčov vzdelávacieho programu "Informačné technológie" Univerzity tretieho veku / Miroslav Šebo. - 1. vyd. - Nitra : Univerzita Konštantína Filozofa, 2014. - il. - 128 s. + CD ; 26 cm. - ISBN 978-80-558-0568-9 ((cover design) na CD nosiči)</t>
  </si>
  <si>
    <t>Ľubica Molnárová: Karosárska technológia. Bratislava: SOŠA , 2014. ISBN 978-80-971801-1-9 (grafické úprava publikácie)</t>
  </si>
  <si>
    <t>SOŠA (Stredná odborná škola automobilová), Bratislava</t>
  </si>
  <si>
    <t>Anton Nevedel: Lakovnícka technológia. Bratislava: SOŠA , 2014. ISBN 978-80-971801-2-6 (grafická úprava publikácie)</t>
  </si>
  <si>
    <t>Jozef Cíba, Jana Maštrlová: Diagnostika a opravy automobilov. Bratislava: SOŠA , 2014. ISBN 978-80-971801-0-2 (grafická úprava publikácie)</t>
  </si>
  <si>
    <t>Technická tvorivosť študentov. Nitra: Univerzita Konštantína Filozofa, 2014. ISBN 978-80-558-0584-9 ((cover design) dizajn publikácie)</t>
  </si>
  <si>
    <t>Miroslav Šebo: Digitálna fotografia a kamera. Nitra: Univerzita Konštantína Filozofa, 2014. ISBN 978-80-558-0567-2 ((cover design) dizajn publikácie)</t>
  </si>
  <si>
    <t>Miroslav Šebo: Digitálna fotografia a kamera. Nitra: Univerzita Konštantína Filozofa, 2014. ISBN 978-80-558-0567-2 (formát 115 mm, tlač digitálna) ä(cover design) na CD nosiči)</t>
  </si>
  <si>
    <t>Marcela Verešová a kol.: Indikátory kvality ďalšieho vzdelávania. Nitra: Univerzita Konštantína Filozofa, 2014. ISBN 978-80-558-0691-4 ((cover design) dizajn publikácie)</t>
  </si>
  <si>
    <t>Marcela Verešová a kol.: Zvyšovanie kvality ďalšieho vzdelávania seniorov na univerzite tretieho veku. Nitra: Univerzita Konštantína Filozofa, 2014. ISBN 978-80-558-0690-7 ((cover design) dizajn publikácie)</t>
  </si>
  <si>
    <t>Marcela Verešová a kol.: Zvyšovanie kvality ďalšieho vzdelávania seniorov na univerzite tretieho veku. Nitra: Univerzita Konštantína Filozofa, 2014. ISBN 978-80-558-0690-7 ((cover design) na CD)</t>
  </si>
  <si>
    <t>Michal Čerešník, Viktor Gatial: Rizikové správanie a vybrané osobnostné premenné dospievajúcich v systéme nižšieho sekundárneho vzdelávania. Nitra: Univerzita Konštantína Filozofa, 2014. ISBN 978-80-558-0658-7 ä(cover design) na CD-ROM)</t>
  </si>
  <si>
    <t>YVY</t>
  </si>
  <si>
    <t>Rodinné prípady - epizóda Zaslepená</t>
  </si>
  <si>
    <t>Markíza, Bratislava</t>
  </si>
  <si>
    <t>U3V - výstava absolventov Univerzity tretieho veku UKF v Nitre (10.06.2014 - 30.06.2014 : Nitra, Slovensko) (kurátorka výstavy absolventov U3V)</t>
  </si>
  <si>
    <t>10.6. - 30.6.2014</t>
  </si>
  <si>
    <t>XXV</t>
  </si>
  <si>
    <t>Michal Vilec: Na rozhľadni, z cyklu skladieb Letné zápisky pre dychové nástroje a klavír</t>
  </si>
  <si>
    <t>Kurník šopa! (7.11.2014) : Nitra, Slovensko (výstava fotografií s ochutnávaním vajec)</t>
  </si>
  <si>
    <t>Miwaro: Azalkova 15, (priestory kurína) ELVA servis, Nitra</t>
  </si>
  <si>
    <t>HRABOVSKÝ, Peter</t>
  </si>
  <si>
    <t>Gajdovačka 2014 (Ľudový tanec)</t>
  </si>
  <si>
    <t>Kultúrny dom Oravská Polhora</t>
  </si>
  <si>
    <t>Bystrická folklórna haravara (Ľudový tanec)</t>
  </si>
  <si>
    <t>Gymnázium Andreja Sládkoviča</t>
  </si>
  <si>
    <t>BALLAY, Miroslav</t>
  </si>
  <si>
    <t>Sen o meste, džungli a človeku (7.11. 2014 - 15.12.2014): Nitra, Slovensko (výstava)</t>
  </si>
  <si>
    <t>Univerzitná knižnica UKF</t>
  </si>
  <si>
    <t>7.11. - 15.12.2014</t>
  </si>
  <si>
    <t>XXY</t>
  </si>
  <si>
    <t>AMBRÓZOVÁ, Jana</t>
  </si>
  <si>
    <t>Komorné trio NE:BO:DAJ (mezzosoprán, klavír, husle, akordeón)</t>
  </si>
  <si>
    <t>STARE DIVADLO KAROLA SPIŠÁKA</t>
  </si>
  <si>
    <t>Fuják, Július</t>
  </si>
  <si>
    <t>STRETNUTIE / MEETING – THEATRE FESTIVAL OF COUNTRIES V4</t>
  </si>
  <si>
    <t>JÁGEROVÁ, Margita</t>
  </si>
  <si>
    <t>Dievčenské piesne z V. Mane; Ľúbostná pieseň z V. Mane - Až tam dolu pod tým tichým Dunajom; Baladická pieseň z V. Mane - Rozmajrín zelený, suchá tráva (sólo spev + Ženská spevácka skupina Vranky z Nitry + Ľudová hudba Štefana Molotu)</t>
  </si>
  <si>
    <t>XZV</t>
  </si>
  <si>
    <t>Univerzitný tvorivý ateliér – UTA</t>
  </si>
  <si>
    <t>Multižánrový festival</t>
  </si>
  <si>
    <t>FUJÁK, Július</t>
  </si>
  <si>
    <t>Bratislavský knižný festival BRAK</t>
  </si>
  <si>
    <t>Výchovný koncert organizovaný Katedrou kulturológie a Katedrou etnológie a folkloristiky FF UKF</t>
  </si>
  <si>
    <t>Galéria Ľudovíta Fullu</t>
  </si>
  <si>
    <t>Komorné trio NE:BO:DAJ (klavír, husle, mezzosoprán, akordeón)</t>
  </si>
  <si>
    <t>E &amp; A festival</t>
  </si>
  <si>
    <t>Ľúbostná pieseň z Požitavia. Kolesové piesne z Tekova, Svadobné piesne z Máne, Balady z Ponitria (Margita Jágerová+Vranky+Banda)</t>
  </si>
  <si>
    <t>DK Zrkadlový háj</t>
  </si>
  <si>
    <t>YXX</t>
  </si>
  <si>
    <t>Alternativa – 22. ročník mezinárodního hudebního festivalu</t>
  </si>
  <si>
    <t>Keď sa Kristus pán narodil, A vy milý pastuškovia, Z jednej strany jarka, Čo sa zjavilo v meste Beltleme (sólo spev)</t>
  </si>
  <si>
    <t>Evanjelický kostol na Lazovej ulici</t>
  </si>
  <si>
    <t>KRÁLIKOVÁ, Marcela</t>
  </si>
  <si>
    <t>Improliga (malé javiskové formy)</t>
  </si>
  <si>
    <t>Kolesové piesne z V. Mane, Čardáše z Kozároviec (sólo spev+spevácka skupina Vranky z Nitry)</t>
  </si>
  <si>
    <t>Synagóga: koncertná a výstavná sieň mesta Nitry</t>
  </si>
  <si>
    <t>Ľudová balada Neni dobre pod okienkom státi; Ľúbostná pieseň z V. Mane - Svieti mesiac (sólo spev+ cimbal; sólo spev+ citara)</t>
  </si>
  <si>
    <t>BABČÁKOVÁ, Katarína</t>
  </si>
  <si>
    <t>Program utkaný na mieru (tanečné divadlo)</t>
  </si>
  <si>
    <t>Ústredie ľudovej umeleckej výroby (ÚĽUV)</t>
  </si>
  <si>
    <t>KRAUSOVÁ, Agáta</t>
  </si>
  <si>
    <t>Večarky (tanečné divadlo)</t>
  </si>
  <si>
    <t>39. Medzinárodný akademický festival folklórnych súborov - Akademická Nitra 2014</t>
  </si>
  <si>
    <t>YYV</t>
  </si>
  <si>
    <t>ŽILÍKOVÁ-MANDÁKOVÁ, Mária</t>
  </si>
  <si>
    <t>Anonym: Píseň o Modrom Kameni, Anonym: Píseň o Jágri, Anonym: balada Plev Janko s Aničkú, Ľudové piesne: Počkajte kuruci, Keď ja pôjdem na tú vojnu kuruckú, Michal Matunák: Keď turecké vojská, Anonym: balada Keď husári verbuvali, Vojenské melódie C 62, 88 Melodiárium ASK,18. stor., Tance z Uhrovskej zbierky, 1730 (spev, pastierska píšťala, šalmaj, davul, tamburína, ozembuch)</t>
  </si>
  <si>
    <t>Keď husári verbuvali</t>
  </si>
  <si>
    <t>Anonym: Drehleyertanz, 16. stor., Michal Matunák: Keď turecké vojská, 19. stor., Anonym: balada Plev Janko s Aničkú, Anonym: Muránsky zámek 16 stor., Melodiárium ASK: Hajdúske tance, 18. stor., Anonym: balada Keť husári verbuvali., Anonym: Píseň o Sigoti., Melodiárium ASK: Janičiarske melódie 18.stor. (spev, pastierska píšťala, šalmaj, davul, tamburína, ozembuch)</t>
  </si>
  <si>
    <t>SLÁVNOSŤ U GRÓFA FORGÁCHA na hrade Gýmeš 2014</t>
  </si>
  <si>
    <t>Partia a kamaráti (tanečné divadlo)</t>
  </si>
  <si>
    <t>Spišské folklórne slávnosti 2014</t>
  </si>
  <si>
    <t>YYX</t>
  </si>
  <si>
    <t>Windros Festival 2014 (ľudový tanec)</t>
  </si>
  <si>
    <t>Schwerin – skanzen</t>
  </si>
  <si>
    <t>Klesajúce klenby, päťčasťová skladba pre semi-preparovaný klavír, preparovanú gitaru, zvukové objekty a laptop (semi-preparovaný klavír, preparovaná gitara, zvukové objekty a laptop) (elektroakustická a improvizovaná hudba)</t>
  </si>
  <si>
    <t>Vlna naživo - multižánrový festival časopisu Vlna</t>
  </si>
  <si>
    <t>Čupči chlapci, čupči (tanečné divadlo)</t>
  </si>
  <si>
    <t>XXIV. ročník - Festival ľudovej kultúry - stretnutie mladých folkloristov - KOLIESKO 2014</t>
  </si>
  <si>
    <t>Krížom, krážom (tanečné divadlo)</t>
  </si>
  <si>
    <t>Rok na Spiši (tanečné divadlo)</t>
  </si>
  <si>
    <t>42. ročník Spišské folklórne slávnosti</t>
  </si>
  <si>
    <t>ZVV</t>
  </si>
  <si>
    <t>KAPSOVÁ, Eva</t>
  </si>
  <si>
    <t>Banskobystrický štuk (21.10.2014 - 02.11.2015: Bratislava, Slovensko) (Banskobystrický štuk - výstava poslucháčov sochárstva FVU Akadémie umení v Banskej Bystrici v dvoch kurátorských pohľadoch)</t>
  </si>
  <si>
    <t>Pisztoryho palác, Bratislava</t>
  </si>
  <si>
    <t>21.10. - 2.11.2015</t>
  </si>
  <si>
    <t>ZVX</t>
  </si>
  <si>
    <t>anonym: balada A tam dole pri Urmíne, anonym: Pásov Jano, anonym: balada Ten Ujlacký kaštíl, ľudové melódie z okolia Nitry: Varila som varila, Melodiárium ASK: Zakukala kukulienka (spev, pastierska píšťala, šalmaj, davul, tamburína, ozembuch)</t>
  </si>
  <si>
    <t>Festival národností v Budapešti</t>
  </si>
  <si>
    <t>ZVY</t>
  </si>
  <si>
    <t>KUDLAČÁKOVÁ, Veronika</t>
  </si>
  <si>
    <t>Cena Pavla Straussa 2014. slávnostné odovzdanie ocenení za trvalý prínos v oblasti kultúry a umenia hudobnému skladateľovi Vladimírovi Godárovi a literárnemu vedcovi Petrovi Libovi (malé javiskové formy)</t>
  </si>
  <si>
    <t>MICHALEC, Milan</t>
  </si>
  <si>
    <t>Výstava obrázkov na motívy Musorgského, hudobne-literárno-výtvarno-pohybová kompozícia - premiéra (hra na hudobný nástroj klarinet)</t>
  </si>
  <si>
    <t>ORAVEC, Peter</t>
  </si>
  <si>
    <t>Luskáčik alebo Mikulášov dar (vizuálno-pohybová mikulášska rozprávka)</t>
  </si>
  <si>
    <t>Divadlo Le Mon</t>
  </si>
  <si>
    <t>Výstava obrázkov na motívy Musorgského, hudobne-literárno-výtvarno-pohybová kompozícia - premiéra (hra na hudobný nástroj klarinet) (Milan Michalec - skladateľ a klarinet)</t>
  </si>
  <si>
    <t>"S kopaníc na dolnáki"... (tanečné divadlo)</t>
  </si>
  <si>
    <t>55. Medzinárodný folklórny festival - Myjava 2014</t>
  </si>
  <si>
    <t>Tisicrocietanca.my (tanečné divadlo)</t>
  </si>
  <si>
    <t>TANESKI, Zvonko</t>
  </si>
  <si>
    <t>Taneski, Zvonko: Klietka, Paparazzi, Báseň obvineného básnika, Dobrý lovec, Koniec tajomstva. Preklad do slovenčiny: Alica Kulihová</t>
  </si>
  <si>
    <t>A4 nultý priestor</t>
  </si>
  <si>
    <t>Zvonko Taneski: Báseň obvineného básnika, Dobrý lovec, Chcem napísať, Vyčerpávajúca (ne)vedomosť (Preklad do slovenčiny: Alica Kulihová)</t>
  </si>
  <si>
    <t>Kultúrne centrum Dunaj</t>
  </si>
  <si>
    <t>ZIMA, Roman</t>
  </si>
  <si>
    <t>Odlúčení od národa (15.12.2014 - 12.01.2015: Nitra, Slovensko) (Výstava fotografií)</t>
  </si>
  <si>
    <t>Galéria Mlyny</t>
  </si>
  <si>
    <t>15.12. - 12.1.2015</t>
  </si>
  <si>
    <t>Ínynenc táncház - "Szomszédságok" (tanečné divadlo)</t>
  </si>
  <si>
    <t>Papp László Budapest Sport Arena</t>
  </si>
  <si>
    <t>Play – art. EMeMesk(omunikáci)@ (5. 11. 2014 – 07. 12. 2014: Nitra, Slovensko) (Výstava výtvarníkov Play - art)</t>
  </si>
  <si>
    <t>NITRIANSKA GALÉRIA</t>
  </si>
  <si>
    <t>5.11. - 7.12.2014</t>
  </si>
  <si>
    <t>Kultúrne potulky (malé javiskové formy)</t>
  </si>
  <si>
    <t>KRAJINA, ČLOVEK, ČAS Z diela Andreja Doboša (10. 10. - 16. 11. 2014: Košice, Slovensko) (výstava)</t>
  </si>
  <si>
    <t>Východoslovenská galéria</t>
  </si>
  <si>
    <t>10.10. - 16.11.2014</t>
  </si>
  <si>
    <t>Fine ArtD. 2. Prehliadka dizertačných prác absolventov Fakulty výtvarných umení AU v Banskej Bystrici (04.06. 2014 — 29.06. 2014: Banská Bystrica, Slovensko) (výstava)</t>
  </si>
  <si>
    <t>Stredoslovenská galéria v Banskej Bystrici</t>
  </si>
  <si>
    <t>4.6. - 29.6.2014</t>
  </si>
  <si>
    <t>Grosman, Ladislav: Obchod na korze (muzikál)</t>
  </si>
  <si>
    <t>NOVÁ SCÉNA</t>
  </si>
  <si>
    <t>Miro Nicz - Closed Reality (23. 10. 2014 - 29. 11. 2014: Nové Zámky, Slovensko) (výstava)</t>
  </si>
  <si>
    <t>Galéria umenia Ernesta Zmetáka</t>
  </si>
  <si>
    <t>23.10. - 29.11.2014</t>
  </si>
  <si>
    <t>Medzinárodný folklórny festival Myjava 2014</t>
  </si>
  <si>
    <t>Nitrianske Atlantídy - elektroakustická, akuzmatická kompozícia (semi-preparovaný klavír, gitara, zvukové objekty, syntetizátor, mezzosoprán, husle, hlasy) (elektroakustická, akuzmatická hudba)</t>
  </si>
  <si>
    <t>Ex tempore, Rádio Devín</t>
  </si>
  <si>
    <t>Ľúbostné piesne z M. Zálužia; Čardáše od Topoľčian; Balada Plev Janko s Aničkú; Ženské žartovné piesne z okolia Nitry; Duchnárske zo Salakúz; Kolesové piesne z Tekova; Čardáše z Tekova; Pracovné piesne z okolia Nitry (sólo spev, Ľudová hudba FS Zobor, citara, gajdy; spevácka skupina Vranky z Nitry)</t>
  </si>
  <si>
    <t>Mesto Myjava</t>
  </si>
  <si>
    <t>"Večarki" (tanečné divadlo)</t>
  </si>
  <si>
    <t>Celoštátna súťaž choreografií folklórnych kolektívov Tancuj, tancuj</t>
  </si>
  <si>
    <t>Jormark v Ľevoči (tanečné divadlo)</t>
  </si>
  <si>
    <t>Zvonko Taneski: Volim da pišem: makedonska mlada poezija</t>
  </si>
  <si>
    <t>Galovićeva jesen - Medjunarodni festival knjizevnosti</t>
  </si>
  <si>
    <t>Hautzinger - Fujak - Sorés: Live (štvrťtónová trúbka, preparovaný klavír, basgitara, viola a live electronics) (súčasná improvizovaná hudba)</t>
  </si>
  <si>
    <t>10. Újbuda Jazz festival</t>
  </si>
  <si>
    <t>XAFOO pre klavír, sláčikovú basgitaru, saxofón, el. gitaru, zvukové objekty a fotart (klavír, sláčiková basgitara, saxofón, el. gitara, zvukové objekty) (intermediálne-hudobné dielo)</t>
  </si>
  <si>
    <t>Český rozhlas</t>
  </si>
  <si>
    <t>Prehľad umeleckej činnosti vysokej školy za rok 2014</t>
  </si>
  <si>
    <t>Tabuľková príloha
k výročnej správe o činnosti vysokej školy za rok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</si>
</sst>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</font>
    <font>
      <i/>
      <sz val="12"/>
      <name val="Times New Roman"/>
      <family val="1"/>
      <charset val="238"/>
    </font>
    <font>
      <i/>
      <sz val="16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22" fillId="0" borderId="0"/>
    <xf numFmtId="0" fontId="22" fillId="0" borderId="0"/>
  </cellStyleXfs>
  <cellXfs count="4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6" fillId="0" borderId="4" xfId="0" applyFont="1" applyBorder="1"/>
    <xf numFmtId="0" fontId="0" fillId="0" borderId="8" xfId="0" applyBorder="1"/>
    <xf numFmtId="0" fontId="9" fillId="0" borderId="0" xfId="0" applyFont="1" applyBorder="1" applyAlignment="1">
      <alignment wrapText="1"/>
    </xf>
    <xf numFmtId="0" fontId="0" fillId="0" borderId="1" xfId="0" applyFill="1" applyBorder="1" applyAlignment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/>
    <xf numFmtId="0" fontId="0" fillId="0" borderId="11" xfId="0" applyBorder="1"/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6" fillId="0" borderId="1" xfId="0" applyFont="1" applyFill="1" applyBorder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Border="1"/>
    <xf numFmtId="0" fontId="0" fillId="0" borderId="4" xfId="0" applyFill="1" applyBorder="1"/>
    <xf numFmtId="0" fontId="6" fillId="2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4" xfId="0" applyFill="1" applyBorder="1" applyAlignment="1"/>
    <xf numFmtId="0" fontId="0" fillId="0" borderId="14" xfId="0" applyFill="1" applyBorder="1"/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6" fillId="0" borderId="16" xfId="0" applyFont="1" applyFill="1" applyBorder="1" applyAlignment="1">
      <alignment wrapText="1"/>
    </xf>
    <xf numFmtId="0" fontId="6" fillId="0" borderId="14" xfId="0" applyFont="1" applyFill="1" applyBorder="1"/>
    <xf numFmtId="0" fontId="6" fillId="0" borderId="16" xfId="0" applyFont="1" applyFill="1" applyBorder="1"/>
    <xf numFmtId="0" fontId="0" fillId="0" borderId="33" xfId="0" applyBorder="1"/>
    <xf numFmtId="0" fontId="0" fillId="0" borderId="4" xfId="0" applyFill="1" applyBorder="1" applyAlignment="1">
      <alignment wrapText="1"/>
    </xf>
    <xf numFmtId="0" fontId="0" fillId="0" borderId="3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6" fillId="2" borderId="3" xfId="0" applyFont="1" applyFill="1" applyBorder="1"/>
    <xf numFmtId="0" fontId="0" fillId="2" borderId="3" xfId="0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0" fillId="2" borderId="1" xfId="0" applyFill="1" applyBorder="1" applyAlignment="1"/>
    <xf numFmtId="0" fontId="6" fillId="2" borderId="1" xfId="0" applyFont="1" applyFill="1" applyBorder="1" applyAlignment="1"/>
    <xf numFmtId="164" fontId="0" fillId="2" borderId="1" xfId="0" applyNumberFormat="1" applyFill="1" applyBorder="1" applyAlignment="1"/>
    <xf numFmtId="164" fontId="0" fillId="0" borderId="1" xfId="0" applyNumberFormat="1" applyFill="1" applyBorder="1" applyAlignment="1"/>
    <xf numFmtId="0" fontId="0" fillId="2" borderId="1" xfId="1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center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164" fontId="0" fillId="2" borderId="1" xfId="1" applyNumberFormat="1" applyFont="1" applyFill="1" applyBorder="1"/>
    <xf numFmtId="0" fontId="0" fillId="0" borderId="36" xfId="0" applyBorder="1"/>
    <xf numFmtId="0" fontId="0" fillId="0" borderId="3" xfId="0" applyBorder="1" applyAlignment="1">
      <alignment horizontal="center" vertical="center" wrapText="1"/>
    </xf>
    <xf numFmtId="0" fontId="0" fillId="0" borderId="17" xfId="0" applyBorder="1"/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/>
    <xf numFmtId="0" fontId="18" fillId="0" borderId="0" xfId="0" applyFont="1" applyAlignment="1">
      <alignment vertical="top" wrapText="1"/>
    </xf>
    <xf numFmtId="3" fontId="19" fillId="0" borderId="0" xfId="0" applyNumberFormat="1" applyFont="1" applyFill="1" applyBorder="1" applyAlignment="1">
      <alignment vertical="top" wrapText="1"/>
    </xf>
    <xf numFmtId="0" fontId="18" fillId="0" borderId="0" xfId="0" applyFont="1" applyBorder="1" applyAlignment="1">
      <alignment vertical="top"/>
    </xf>
    <xf numFmtId="3" fontId="19" fillId="0" borderId="0" xfId="2" applyNumberFormat="1" applyFont="1" applyFill="1" applyBorder="1" applyAlignment="1">
      <alignment vertical="top" wrapText="1"/>
    </xf>
    <xf numFmtId="3" fontId="21" fillId="0" borderId="0" xfId="2" applyNumberFormat="1" applyFont="1" applyFill="1" applyBorder="1" applyAlignment="1">
      <alignment vertical="center" wrapText="1"/>
    </xf>
    <xf numFmtId="3" fontId="19" fillId="0" borderId="0" xfId="2" applyNumberFormat="1" applyFont="1" applyBorder="1" applyAlignment="1">
      <alignment vertical="top" wrapText="1"/>
    </xf>
    <xf numFmtId="3" fontId="19" fillId="0" borderId="0" xfId="2" applyNumberFormat="1" applyFont="1" applyBorder="1" applyAlignment="1">
      <alignment vertical="center" wrapText="1"/>
    </xf>
    <xf numFmtId="3" fontId="19" fillId="0" borderId="0" xfId="3" applyNumberFormat="1" applyFont="1" applyFill="1" applyBorder="1" applyAlignment="1">
      <alignment vertical="center" wrapText="1"/>
    </xf>
    <xf numFmtId="3" fontId="19" fillId="0" borderId="0" xfId="4" applyNumberFormat="1" applyFont="1" applyFill="1" applyBorder="1" applyAlignment="1">
      <alignment vertical="center" wrapText="1"/>
    </xf>
    <xf numFmtId="3" fontId="19" fillId="0" borderId="0" xfId="5" applyNumberFormat="1" applyFont="1" applyFill="1" applyBorder="1" applyAlignment="1">
      <alignment vertical="center" wrapText="1"/>
    </xf>
    <xf numFmtId="0" fontId="18" fillId="0" borderId="0" xfId="0" applyFont="1" applyBorder="1" applyAlignment="1"/>
    <xf numFmtId="0" fontId="8" fillId="0" borderId="0" xfId="0" applyFont="1" applyAlignment="1">
      <alignment vertical="center"/>
    </xf>
    <xf numFmtId="0" fontId="18" fillId="0" borderId="0" xfId="0" applyFont="1" applyBorder="1" applyAlignment="1">
      <alignment vertical="top" wrapText="1"/>
    </xf>
    <xf numFmtId="3" fontId="19" fillId="0" borderId="0" xfId="3" applyNumberFormat="1" applyFont="1" applyFill="1" applyBorder="1" applyAlignment="1">
      <alignment vertical="top" wrapText="1"/>
    </xf>
    <xf numFmtId="3" fontId="19" fillId="0" borderId="0" xfId="4" applyNumberFormat="1" applyFont="1" applyFill="1" applyBorder="1" applyAlignment="1">
      <alignment vertical="top" wrapText="1"/>
    </xf>
    <xf numFmtId="3" fontId="19" fillId="0" borderId="0" xfId="5" applyNumberFormat="1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top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36" xfId="0" applyBorder="1" applyAlignment="1">
      <alignment horizontal="left"/>
    </xf>
    <xf numFmtId="0" fontId="6" fillId="0" borderId="36" xfId="0" applyFont="1" applyBorder="1" applyAlignment="1">
      <alignment horizontal="left"/>
    </xf>
    <xf numFmtId="0" fontId="11" fillId="0" borderId="4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0" fontId="11" fillId="2" borderId="1" xfId="0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6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6" fillId="0" borderId="17" xfId="0" applyFont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3" borderId="1" xfId="0" applyFill="1" applyBorder="1"/>
    <xf numFmtId="0" fontId="0" fillId="0" borderId="1" xfId="0" applyFill="1" applyBorder="1" applyAlignment="1">
      <alignment horizontal="right" wrapText="1"/>
    </xf>
    <xf numFmtId="1" fontId="0" fillId="0" borderId="1" xfId="0" applyNumberFormat="1" applyBorder="1"/>
    <xf numFmtId="1" fontId="26" fillId="2" borderId="1" xfId="0" applyNumberFormat="1" applyFont="1" applyFill="1" applyBorder="1"/>
    <xf numFmtId="1" fontId="26" fillId="2" borderId="3" xfId="0" applyNumberFormat="1" applyFont="1" applyFill="1" applyBorder="1"/>
    <xf numFmtId="1" fontId="0" fillId="2" borderId="1" xfId="0" applyNumberFormat="1" applyFill="1" applyBorder="1"/>
    <xf numFmtId="1" fontId="1" fillId="2" borderId="1" xfId="0" applyNumberFormat="1" applyFont="1" applyFill="1" applyBorder="1"/>
    <xf numFmtId="0" fontId="6" fillId="0" borderId="1" xfId="0" applyFont="1" applyBorder="1" applyAlignment="1">
      <alignment wrapText="1"/>
    </xf>
    <xf numFmtId="9" fontId="0" fillId="0" borderId="4" xfId="1" applyFont="1" applyBorder="1" applyAlignment="1">
      <alignment horizontal="center"/>
    </xf>
    <xf numFmtId="9" fontId="0" fillId="0" borderId="4" xfId="1" applyFont="1" applyFill="1" applyBorder="1" applyAlignment="1">
      <alignment horizontal="center"/>
    </xf>
    <xf numFmtId="9" fontId="0" fillId="0" borderId="1" xfId="1" applyFont="1" applyBorder="1" applyAlignment="1">
      <alignment horizontal="center"/>
    </xf>
    <xf numFmtId="164" fontId="11" fillId="3" borderId="4" xfId="0" applyNumberFormat="1" applyFont="1" applyFill="1" applyBorder="1"/>
    <xf numFmtId="164" fontId="1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164" fontId="0" fillId="3" borderId="4" xfId="0" applyNumberFormat="1" applyFill="1" applyBorder="1"/>
    <xf numFmtId="164" fontId="0" fillId="3" borderId="1" xfId="0" applyNumberFormat="1" applyFill="1" applyBorder="1"/>
    <xf numFmtId="0" fontId="0" fillId="0" borderId="3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0" fontId="0" fillId="0" borderId="13" xfId="0" applyBorder="1" applyAlignment="1">
      <alignment horizontal="center"/>
    </xf>
    <xf numFmtId="0" fontId="0" fillId="0" borderId="0" xfId="0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7" fillId="0" borderId="4" xfId="0" applyFont="1" applyBorder="1" applyAlignment="1">
      <alignment wrapText="1"/>
    </xf>
    <xf numFmtId="0" fontId="22" fillId="0" borderId="4" xfId="0" applyFont="1" applyBorder="1" applyAlignment="1">
      <alignment wrapText="1"/>
    </xf>
    <xf numFmtId="0" fontId="27" fillId="0" borderId="1" xfId="0" applyFont="1" applyBorder="1"/>
    <xf numFmtId="0" fontId="27" fillId="0" borderId="13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1" fillId="0" borderId="36" xfId="0" applyFont="1" applyFill="1" applyBorder="1"/>
    <xf numFmtId="0" fontId="28" fillId="0" borderId="13" xfId="0" applyFont="1" applyFill="1" applyBorder="1" applyAlignment="1">
      <alignment horizontal="center" vertical="center" wrapText="1"/>
    </xf>
    <xf numFmtId="0" fontId="28" fillId="0" borderId="3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4" fontId="0" fillId="0" borderId="4" xfId="0" applyNumberFormat="1" applyFill="1" applyBorder="1"/>
    <xf numFmtId="14" fontId="0" fillId="0" borderId="1" xfId="0" applyNumberFormat="1" applyFill="1" applyBorder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4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0" fontId="6" fillId="0" borderId="2" xfId="0" applyFont="1" applyFill="1" applyBorder="1"/>
    <xf numFmtId="0" fontId="0" fillId="0" borderId="40" xfId="0" applyFill="1" applyBorder="1"/>
    <xf numFmtId="0" fontId="0" fillId="0" borderId="40" xfId="0" applyFill="1" applyBorder="1" applyAlignment="1">
      <alignment wrapText="1"/>
    </xf>
    <xf numFmtId="0" fontId="0" fillId="0" borderId="40" xfId="0" applyFill="1" applyBorder="1" applyAlignment="1">
      <alignment horizontal="justify" vertical="center"/>
    </xf>
    <xf numFmtId="0" fontId="0" fillId="0" borderId="0" xfId="0" applyFill="1" applyAlignment="1">
      <alignment horizontal="justify"/>
    </xf>
    <xf numFmtId="0" fontId="0" fillId="0" borderId="41" xfId="0" applyFill="1" applyBorder="1"/>
    <xf numFmtId="0" fontId="0" fillId="0" borderId="42" xfId="0" applyFill="1" applyBorder="1"/>
    <xf numFmtId="0" fontId="0" fillId="0" borderId="3" xfId="0" applyFill="1" applyBorder="1"/>
    <xf numFmtId="0" fontId="0" fillId="0" borderId="43" xfId="0" applyFill="1" applyBorder="1"/>
    <xf numFmtId="0" fontId="6" fillId="0" borderId="40" xfId="0" applyFont="1" applyFill="1" applyBorder="1"/>
    <xf numFmtId="0" fontId="6" fillId="0" borderId="44" xfId="0" applyFont="1" applyFill="1" applyBorder="1"/>
    <xf numFmtId="0" fontId="6" fillId="0" borderId="42" xfId="0" applyFont="1" applyFill="1" applyBorder="1"/>
    <xf numFmtId="0" fontId="0" fillId="0" borderId="44" xfId="0" applyFill="1" applyBorder="1"/>
    <xf numFmtId="0" fontId="0" fillId="0" borderId="45" xfId="0" applyFill="1" applyBorder="1"/>
    <xf numFmtId="0" fontId="0" fillId="0" borderId="46" xfId="0" applyFill="1" applyBorder="1"/>
    <xf numFmtId="0" fontId="6" fillId="0" borderId="47" xfId="0" applyFont="1" applyFill="1" applyBorder="1"/>
    <xf numFmtId="0" fontId="6" fillId="0" borderId="3" xfId="0" applyFont="1" applyFill="1" applyBorder="1"/>
    <xf numFmtId="0" fontId="6" fillId="0" borderId="3" xfId="0" applyFont="1" applyFill="1" applyBorder="1" applyAlignment="1">
      <alignment wrapText="1"/>
    </xf>
    <xf numFmtId="0" fontId="0" fillId="0" borderId="48" xfId="0" applyFill="1" applyBorder="1"/>
    <xf numFmtId="0" fontId="0" fillId="0" borderId="49" xfId="0" applyFill="1" applyBorder="1" applyAlignment="1">
      <alignment wrapText="1"/>
    </xf>
    <xf numFmtId="0" fontId="0" fillId="0" borderId="46" xfId="0" applyFill="1" applyBorder="1" applyAlignment="1"/>
    <xf numFmtId="0" fontId="0" fillId="0" borderId="50" xfId="0" applyFill="1" applyBorder="1" applyAlignment="1"/>
    <xf numFmtId="0" fontId="0" fillId="0" borderId="42" xfId="0" applyFill="1" applyBorder="1" applyAlignment="1">
      <alignment wrapText="1"/>
    </xf>
    <xf numFmtId="0" fontId="0" fillId="0" borderId="47" xfId="0" applyFill="1" applyBorder="1"/>
    <xf numFmtId="0" fontId="0" fillId="0" borderId="51" xfId="0" applyFill="1" applyBorder="1" applyAlignment="1">
      <alignment wrapText="1"/>
    </xf>
    <xf numFmtId="0" fontId="0" fillId="0" borderId="41" xfId="0" applyFill="1" applyBorder="1" applyAlignment="1"/>
    <xf numFmtId="0" fontId="0" fillId="0" borderId="46" xfId="0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0" fillId="0" borderId="44" xfId="0" applyFill="1" applyBorder="1" applyAlignment="1">
      <alignment horizontal="justify" vertical="center"/>
    </xf>
    <xf numFmtId="0" fontId="0" fillId="0" borderId="44" xfId="0" applyFill="1" applyBorder="1" applyAlignment="1">
      <alignment horizontal="justify"/>
    </xf>
    <xf numFmtId="0" fontId="6" fillId="0" borderId="40" xfId="0" applyFont="1" applyFill="1" applyBorder="1" applyAlignment="1">
      <alignment wrapText="1"/>
    </xf>
    <xf numFmtId="0" fontId="0" fillId="0" borderId="47" xfId="0" applyFill="1" applyBorder="1" applyAlignment="1">
      <alignment horizontal="justify" vertical="center"/>
    </xf>
    <xf numFmtId="0" fontId="0" fillId="0" borderId="48" xfId="0" applyFill="1" applyBorder="1" applyAlignment="1">
      <alignment horizontal="justify" vertical="center"/>
    </xf>
    <xf numFmtId="0" fontId="0" fillId="0" borderId="0" xfId="0" applyFill="1" applyBorder="1" applyAlignment="1">
      <alignment wrapText="1"/>
    </xf>
    <xf numFmtId="0" fontId="0" fillId="0" borderId="48" xfId="0" applyFill="1" applyBorder="1" applyAlignment="1">
      <alignment wrapText="1"/>
    </xf>
    <xf numFmtId="0" fontId="0" fillId="0" borderId="1" xfId="0" applyFill="1" applyBorder="1" applyAlignment="1">
      <alignment horizontal="justify" vertical="center"/>
    </xf>
    <xf numFmtId="0" fontId="0" fillId="0" borderId="50" xfId="0" applyFill="1" applyBorder="1"/>
    <xf numFmtId="0" fontId="6" fillId="0" borderId="41" xfId="0" applyFont="1" applyFill="1" applyBorder="1"/>
    <xf numFmtId="0" fontId="6" fillId="0" borderId="49" xfId="0" applyFont="1" applyFill="1" applyBorder="1" applyAlignment="1">
      <alignment wrapText="1"/>
    </xf>
    <xf numFmtId="0" fontId="6" fillId="0" borderId="1" xfId="0" applyFont="1" applyFill="1" applyBorder="1" applyAlignment="1">
      <alignment horizontal="justify" vertical="center"/>
    </xf>
    <xf numFmtId="0" fontId="6" fillId="0" borderId="50" xfId="0" applyFont="1" applyFill="1" applyBorder="1"/>
    <xf numFmtId="0" fontId="6" fillId="0" borderId="52" xfId="0" applyFont="1" applyFill="1" applyBorder="1" applyAlignment="1">
      <alignment horizontal="justify" vertical="center"/>
    </xf>
    <xf numFmtId="0" fontId="6" fillId="0" borderId="46" xfId="0" applyFont="1" applyFill="1" applyBorder="1"/>
    <xf numFmtId="0" fontId="0" fillId="0" borderId="53" xfId="0" applyFill="1" applyBorder="1" applyAlignment="1">
      <alignment wrapText="1"/>
    </xf>
    <xf numFmtId="0" fontId="0" fillId="0" borderId="40" xfId="0" applyFill="1" applyBorder="1" applyAlignment="1">
      <alignment vertical="center" wrapText="1"/>
    </xf>
    <xf numFmtId="0" fontId="6" fillId="0" borderId="40" xfId="0" applyFont="1" applyFill="1" applyBorder="1" applyAlignment="1">
      <alignment vertical="center" wrapText="1"/>
    </xf>
    <xf numFmtId="0" fontId="0" fillId="0" borderId="40" xfId="0" applyFill="1" applyBorder="1" applyAlignment="1">
      <alignment horizontal="justify"/>
    </xf>
    <xf numFmtId="0" fontId="6" fillId="0" borderId="44" xfId="0" applyFont="1" applyFill="1" applyBorder="1" applyAlignment="1">
      <alignment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5" borderId="0" xfId="0" applyFont="1" applyFill="1"/>
    <xf numFmtId="0" fontId="0" fillId="5" borderId="0" xfId="0" applyFill="1"/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justify"/>
    </xf>
    <xf numFmtId="0" fontId="6" fillId="0" borderId="1" xfId="0" applyFont="1" applyFill="1" applyBorder="1" applyAlignment="1">
      <alignment horizontal="justify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/>
    <xf numFmtId="0" fontId="0" fillId="0" borderId="1" xfId="0" applyFill="1" applyBorder="1" applyAlignment="1">
      <alignment horizontal="left"/>
    </xf>
    <xf numFmtId="49" fontId="6" fillId="0" borderId="1" xfId="0" applyNumberFormat="1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6" fillId="0" borderId="4" xfId="0" applyFont="1" applyBorder="1" applyAlignment="1">
      <alignment horizontal="center" wrapText="1" shrinkToFit="1"/>
    </xf>
    <xf numFmtId="0" fontId="6" fillId="0" borderId="4" xfId="0" applyFont="1" applyBorder="1" applyAlignment="1">
      <alignment horizontal="left" wrapText="1" shrinkToFit="1"/>
    </xf>
    <xf numFmtId="14" fontId="6" fillId="0" borderId="4" xfId="0" applyNumberFormat="1" applyFont="1" applyBorder="1" applyAlignment="1">
      <alignment horizontal="center" wrapText="1" shrinkToFit="1"/>
    </xf>
    <xf numFmtId="49" fontId="6" fillId="0" borderId="4" xfId="0" applyNumberFormat="1" applyFont="1" applyBorder="1" applyAlignment="1">
      <alignment horizontal="center" wrapText="1" shrinkToFit="1"/>
    </xf>
    <xf numFmtId="0" fontId="23" fillId="0" borderId="0" xfId="0" applyFont="1" applyAlignment="1">
      <alignment horizontal="left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24" fillId="0" borderId="0" xfId="0" applyFont="1" applyFill="1" applyAlignment="1">
      <alignment horizontal="left" vertical="top" wrapText="1"/>
    </xf>
    <xf numFmtId="3" fontId="25" fillId="0" borderId="0" xfId="2" applyNumberFormat="1" applyFont="1" applyFill="1" applyBorder="1" applyAlignment="1">
      <alignment vertical="top" wrapText="1"/>
    </xf>
    <xf numFmtId="3" fontId="25" fillId="0" borderId="0" xfId="3" applyNumberFormat="1" applyFont="1" applyFill="1" applyBorder="1" applyAlignment="1">
      <alignment vertical="top" wrapText="1"/>
    </xf>
    <xf numFmtId="3" fontId="25" fillId="0" borderId="0" xfId="4" applyNumberFormat="1" applyFont="1" applyFill="1" applyBorder="1" applyAlignment="1">
      <alignment vertical="top" wrapText="1"/>
    </xf>
    <xf numFmtId="0" fontId="24" fillId="0" borderId="0" xfId="0" applyFont="1" applyFill="1" applyAlignment="1">
      <alignment horizontal="left" vertical="top"/>
    </xf>
    <xf numFmtId="0" fontId="25" fillId="0" borderId="0" xfId="0" applyFont="1" applyFill="1" applyAlignment="1">
      <alignment horizontal="left" vertical="top"/>
    </xf>
    <xf numFmtId="0" fontId="25" fillId="0" borderId="0" xfId="0" applyFont="1" applyFill="1" applyAlignment="1">
      <alignment horizontal="left" vertical="top" wrapText="1"/>
    </xf>
    <xf numFmtId="0" fontId="24" fillId="0" borderId="0" xfId="0" applyFont="1" applyFill="1" applyBorder="1" applyAlignment="1">
      <alignment vertical="top"/>
    </xf>
    <xf numFmtId="3" fontId="25" fillId="0" borderId="0" xfId="5" applyNumberFormat="1" applyFont="1" applyFill="1" applyBorder="1" applyAlignment="1">
      <alignment vertical="top" wrapText="1"/>
    </xf>
    <xf numFmtId="0" fontId="18" fillId="0" borderId="0" xfId="0" applyFont="1" applyFill="1" applyAlignment="1">
      <alignment horizontal="left" vertical="top"/>
    </xf>
    <xf numFmtId="0" fontId="24" fillId="0" borderId="0" xfId="0" applyFont="1" applyFill="1" applyBorder="1" applyAlignment="1">
      <alignment horizontal="left" vertical="top" wrapText="1"/>
    </xf>
    <xf numFmtId="3" fontId="25" fillId="0" borderId="0" xfId="0" applyNumberFormat="1" applyFont="1" applyFill="1" applyBorder="1" applyAlignment="1">
      <alignment vertical="top" wrapText="1"/>
    </xf>
    <xf numFmtId="0" fontId="24" fillId="0" borderId="0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0" fillId="0" borderId="35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37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wrapText="1"/>
    </xf>
    <xf numFmtId="0" fontId="28" fillId="0" borderId="30" xfId="0" applyFont="1" applyFill="1" applyBorder="1" applyAlignment="1">
      <alignment horizontal="center" wrapText="1"/>
    </xf>
    <xf numFmtId="0" fontId="6" fillId="0" borderId="21" xfId="0" applyFont="1" applyFill="1" applyBorder="1" applyAlignment="1">
      <alignment horizontal="center" wrapText="1"/>
    </xf>
    <xf numFmtId="0" fontId="28" fillId="0" borderId="23" xfId="0" applyFont="1" applyFill="1" applyBorder="1" applyAlignment="1">
      <alignment horizontal="center" wrapText="1"/>
    </xf>
    <xf numFmtId="0" fontId="28" fillId="0" borderId="22" xfId="0" applyFont="1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28" fillId="0" borderId="28" xfId="0" applyFont="1" applyFill="1" applyBorder="1" applyAlignment="1">
      <alignment horizontal="center" wrapText="1"/>
    </xf>
    <xf numFmtId="0" fontId="28" fillId="0" borderId="31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28" fillId="0" borderId="2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wrapText="1"/>
    </xf>
    <xf numFmtId="0" fontId="28" fillId="0" borderId="13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30" fillId="0" borderId="17" xfId="0" applyFont="1" applyFill="1" applyBorder="1" applyAlignment="1">
      <alignment horizontal="left" wrapText="1"/>
    </xf>
    <xf numFmtId="0" fontId="30" fillId="0" borderId="18" xfId="0" applyFont="1" applyFill="1" applyBorder="1" applyAlignment="1">
      <alignment horizontal="left" wrapText="1"/>
    </xf>
    <xf numFmtId="0" fontId="30" fillId="0" borderId="8" xfId="0" applyFont="1" applyBorder="1" applyAlignment="1">
      <alignment horizontal="left" wrapText="1"/>
    </xf>
    <xf numFmtId="0" fontId="30" fillId="0" borderId="9" xfId="0" applyFont="1" applyBorder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8" fillId="0" borderId="0" xfId="0" applyFont="1" applyFill="1" applyBorder="1" applyAlignment="1">
      <alignment horizontal="center" wrapText="1"/>
    </xf>
  </cellXfs>
  <cellStyles count="6">
    <cellStyle name="Normálna" xfId="0" builtinId="0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sqref="A1:I3"/>
    </sheetView>
  </sheetViews>
  <sheetFormatPr defaultRowHeight="15.75" x14ac:dyDescent="0.25"/>
  <sheetData>
    <row r="1" spans="1:9" ht="120.75" customHeight="1" x14ac:dyDescent="0.25">
      <c r="A1" s="329" t="s">
        <v>1481</v>
      </c>
      <c r="B1" s="329"/>
      <c r="C1" s="329"/>
      <c r="D1" s="329"/>
      <c r="E1" s="329"/>
      <c r="F1" s="329"/>
      <c r="G1" s="329"/>
      <c r="H1" s="329"/>
      <c r="I1" s="329"/>
    </row>
    <row r="2" spans="1:9" ht="61.5" customHeight="1" x14ac:dyDescent="0.25">
      <c r="A2" s="329"/>
      <c r="B2" s="329"/>
      <c r="C2" s="329"/>
      <c r="D2" s="329"/>
      <c r="E2" s="329"/>
      <c r="F2" s="329"/>
      <c r="G2" s="329"/>
      <c r="H2" s="329"/>
      <c r="I2" s="329"/>
    </row>
    <row r="3" spans="1:9" ht="61.5" customHeight="1" x14ac:dyDescent="0.25">
      <c r="A3" s="329"/>
      <c r="B3" s="329"/>
      <c r="C3" s="329"/>
      <c r="D3" s="329"/>
      <c r="E3" s="329"/>
      <c r="F3" s="329"/>
      <c r="G3" s="329"/>
      <c r="H3" s="329"/>
      <c r="I3" s="329"/>
    </row>
    <row r="4" spans="1:9" ht="61.5" customHeight="1" x14ac:dyDescent="0.25"/>
    <row r="5" spans="1:9" ht="45.75" x14ac:dyDescent="0.65">
      <c r="A5" s="327" t="s">
        <v>203</v>
      </c>
      <c r="B5" s="327"/>
      <c r="C5" s="327"/>
      <c r="D5" s="327"/>
      <c r="E5" s="327"/>
      <c r="F5" s="327"/>
      <c r="G5" s="327"/>
      <c r="H5" s="327"/>
      <c r="I5" s="327"/>
    </row>
    <row r="6" spans="1:9" ht="123" customHeight="1" x14ac:dyDescent="0.85">
      <c r="A6" s="328" t="s">
        <v>1293</v>
      </c>
      <c r="B6" s="328"/>
      <c r="C6" s="328"/>
      <c r="D6" s="328"/>
      <c r="E6" s="328"/>
      <c r="F6" s="328"/>
      <c r="G6" s="328"/>
      <c r="H6" s="328"/>
      <c r="I6" s="328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workbookViewId="0"/>
  </sheetViews>
  <sheetFormatPr defaultRowHeight="15.75" x14ac:dyDescent="0.25"/>
  <cols>
    <col min="1" max="1" width="12.125" style="167" customWidth="1"/>
    <col min="2" max="2" width="26.625" style="167" customWidth="1"/>
    <col min="3" max="5" width="8" style="167" customWidth="1"/>
    <col min="6" max="6" width="11.5" style="167" customWidth="1"/>
    <col min="7" max="8" width="8" style="167" customWidth="1"/>
    <col min="9" max="9" width="7.75" style="167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88" t="s">
        <v>186</v>
      </c>
      <c r="B1" s="189"/>
      <c r="C1" s="189"/>
      <c r="D1" s="189"/>
      <c r="E1" s="189"/>
      <c r="F1" s="189"/>
    </row>
    <row r="2" spans="1:20" ht="20.100000000000001" customHeight="1" x14ac:dyDescent="0.25">
      <c r="A2" s="187" t="s">
        <v>187</v>
      </c>
      <c r="B2" s="335" t="s">
        <v>252</v>
      </c>
      <c r="C2" s="335"/>
      <c r="D2" s="335"/>
      <c r="E2" s="335"/>
      <c r="F2" s="335"/>
      <c r="G2" s="169"/>
      <c r="H2" s="169"/>
      <c r="I2" s="168"/>
      <c r="J2" s="170"/>
      <c r="K2" s="170"/>
    </row>
    <row r="3" spans="1:20" ht="20.100000000000001" customHeight="1" x14ac:dyDescent="0.25">
      <c r="A3" s="187" t="s">
        <v>209</v>
      </c>
      <c r="B3" s="334" t="s">
        <v>208</v>
      </c>
      <c r="C3" s="334"/>
      <c r="D3" s="334"/>
      <c r="E3" s="334"/>
      <c r="F3" s="334"/>
      <c r="G3" s="168"/>
      <c r="H3" s="168"/>
      <c r="I3" s="168"/>
      <c r="J3" s="170"/>
      <c r="K3" s="170"/>
    </row>
    <row r="4" spans="1:20" ht="27.75" customHeight="1" x14ac:dyDescent="0.25">
      <c r="A4" s="187" t="s">
        <v>210</v>
      </c>
      <c r="B4" s="336" t="s">
        <v>253</v>
      </c>
      <c r="C4" s="336"/>
      <c r="D4" s="336"/>
      <c r="E4" s="336"/>
      <c r="F4" s="336"/>
    </row>
    <row r="5" spans="1:20" ht="34.5" customHeight="1" x14ac:dyDescent="0.25">
      <c r="A5" s="187" t="s">
        <v>211</v>
      </c>
      <c r="B5" s="330" t="s">
        <v>254</v>
      </c>
      <c r="C5" s="330"/>
      <c r="D5" s="330"/>
      <c r="E5" s="330"/>
      <c r="F5" s="330"/>
      <c r="G5" s="168"/>
      <c r="H5" s="168"/>
      <c r="I5" s="168"/>
      <c r="J5" s="170"/>
      <c r="K5" s="170"/>
    </row>
    <row r="6" spans="1:20" ht="24.75" customHeight="1" x14ac:dyDescent="0.25">
      <c r="A6" s="187" t="s">
        <v>212</v>
      </c>
      <c r="B6" s="334" t="s">
        <v>257</v>
      </c>
      <c r="C6" s="334"/>
      <c r="D6" s="334"/>
      <c r="E6" s="334"/>
      <c r="F6" s="334"/>
      <c r="G6" s="168"/>
      <c r="H6" s="168"/>
      <c r="I6" s="168"/>
      <c r="J6" s="170"/>
      <c r="K6" s="170"/>
    </row>
    <row r="7" spans="1:20" ht="20.100000000000001" customHeight="1" x14ac:dyDescent="0.25">
      <c r="A7" s="187" t="s">
        <v>213</v>
      </c>
      <c r="B7" s="334" t="s">
        <v>256</v>
      </c>
      <c r="C7" s="334"/>
      <c r="D7" s="334"/>
      <c r="E7" s="334"/>
      <c r="F7" s="334"/>
      <c r="G7" s="168"/>
      <c r="H7" s="168"/>
      <c r="I7" s="168"/>
      <c r="J7" s="170"/>
      <c r="K7" s="170"/>
    </row>
    <row r="8" spans="1:20" ht="20.100000000000001" customHeight="1" x14ac:dyDescent="0.25">
      <c r="A8" s="187" t="s">
        <v>188</v>
      </c>
      <c r="B8" s="334" t="s">
        <v>259</v>
      </c>
      <c r="C8" s="334"/>
      <c r="D8" s="334"/>
      <c r="E8" s="334"/>
      <c r="F8" s="334"/>
      <c r="G8" s="168"/>
      <c r="H8" s="168"/>
      <c r="I8" s="168"/>
      <c r="J8" s="170"/>
      <c r="K8" s="170"/>
      <c r="L8" s="7"/>
      <c r="M8" s="7"/>
      <c r="N8" s="7"/>
    </row>
    <row r="9" spans="1:20" ht="37.5" customHeight="1" x14ac:dyDescent="0.25">
      <c r="A9" s="187" t="s">
        <v>204</v>
      </c>
      <c r="B9" s="330" t="s">
        <v>260</v>
      </c>
      <c r="C9" s="330"/>
      <c r="D9" s="330"/>
      <c r="E9" s="330"/>
      <c r="F9" s="330"/>
      <c r="G9" s="168"/>
      <c r="H9" s="168"/>
      <c r="I9" s="168"/>
      <c r="J9" s="170"/>
      <c r="K9" s="170"/>
      <c r="L9" s="7"/>
      <c r="M9" s="7"/>
      <c r="N9" s="7"/>
    </row>
    <row r="10" spans="1:20" ht="37.5" customHeight="1" x14ac:dyDescent="0.25">
      <c r="A10" s="187" t="s">
        <v>205</v>
      </c>
      <c r="B10" s="330" t="s">
        <v>269</v>
      </c>
      <c r="C10" s="330"/>
      <c r="D10" s="330"/>
      <c r="E10" s="330"/>
      <c r="F10" s="330"/>
      <c r="G10" s="168"/>
      <c r="H10" s="168"/>
      <c r="I10" s="168"/>
      <c r="J10" s="170"/>
      <c r="K10" s="170"/>
      <c r="L10" s="7"/>
      <c r="M10" s="7"/>
      <c r="N10" s="7"/>
    </row>
    <row r="11" spans="1:20" ht="20.100000000000001" customHeight="1" x14ac:dyDescent="0.25">
      <c r="A11" s="187" t="s">
        <v>189</v>
      </c>
      <c r="B11" s="334" t="s">
        <v>301</v>
      </c>
      <c r="C11" s="334"/>
      <c r="D11" s="334"/>
      <c r="E11" s="334"/>
      <c r="F11" s="334"/>
      <c r="G11" s="171"/>
      <c r="H11" s="171"/>
      <c r="I11" s="171"/>
      <c r="J11" s="171"/>
      <c r="K11" s="171"/>
      <c r="L11" s="7"/>
      <c r="M11" s="7"/>
      <c r="N11" s="7"/>
    </row>
    <row r="12" spans="1:20" ht="20.100000000000001" customHeight="1" x14ac:dyDescent="0.25">
      <c r="A12" s="187" t="s">
        <v>206</v>
      </c>
      <c r="B12" s="330" t="s">
        <v>334</v>
      </c>
      <c r="C12" s="330"/>
      <c r="D12" s="330"/>
      <c r="E12" s="330"/>
      <c r="F12" s="330"/>
      <c r="G12" s="171"/>
      <c r="H12" s="171"/>
      <c r="I12" s="171"/>
      <c r="J12" s="171"/>
      <c r="K12" s="171"/>
      <c r="L12" s="7"/>
      <c r="M12" s="7"/>
      <c r="N12" s="7"/>
    </row>
    <row r="13" spans="1:20" ht="31.5" customHeight="1" x14ac:dyDescent="0.25">
      <c r="A13" s="187" t="s">
        <v>207</v>
      </c>
      <c r="B13" s="340" t="s">
        <v>274</v>
      </c>
      <c r="C13" s="340"/>
      <c r="D13" s="340"/>
      <c r="E13" s="340"/>
      <c r="F13" s="340"/>
      <c r="G13" s="183"/>
      <c r="H13" s="183"/>
      <c r="I13" s="183"/>
      <c r="J13" s="170"/>
      <c r="K13" s="170"/>
      <c r="L13" s="7"/>
      <c r="M13" s="7"/>
      <c r="N13" s="7"/>
    </row>
    <row r="14" spans="1:20" ht="23.25" customHeight="1" x14ac:dyDescent="0.25">
      <c r="A14" s="187" t="s">
        <v>190</v>
      </c>
      <c r="B14" s="341" t="s">
        <v>214</v>
      </c>
      <c r="C14" s="341"/>
      <c r="D14" s="341"/>
      <c r="E14" s="341"/>
      <c r="F14" s="341"/>
      <c r="G14" s="172"/>
      <c r="H14" s="172"/>
      <c r="I14" s="172"/>
      <c r="J14" s="172"/>
      <c r="K14" s="172"/>
    </row>
    <row r="15" spans="1:20" ht="32.25" customHeight="1" x14ac:dyDescent="0.25">
      <c r="A15" s="187" t="s">
        <v>191</v>
      </c>
      <c r="B15" s="342" t="s">
        <v>272</v>
      </c>
      <c r="C15" s="342"/>
      <c r="D15" s="342"/>
      <c r="E15" s="342"/>
      <c r="F15" s="342"/>
      <c r="G15" s="173"/>
      <c r="H15" s="173"/>
      <c r="I15" s="173"/>
      <c r="J15" s="173"/>
      <c r="K15" s="173"/>
      <c r="L15" s="7"/>
      <c r="M15" s="7"/>
      <c r="N15" s="7"/>
    </row>
    <row r="16" spans="1:20" ht="33.75" customHeight="1" x14ac:dyDescent="0.25">
      <c r="A16" s="187" t="s">
        <v>217</v>
      </c>
      <c r="B16" s="331" t="s">
        <v>261</v>
      </c>
      <c r="C16" s="331"/>
      <c r="D16" s="331"/>
      <c r="E16" s="331"/>
      <c r="F16" s="331"/>
      <c r="G16" s="174"/>
      <c r="H16" s="174"/>
      <c r="I16" s="174"/>
      <c r="J16" s="174"/>
      <c r="K16" s="175"/>
      <c r="L16" s="175"/>
      <c r="M16" s="175"/>
      <c r="N16" s="175"/>
      <c r="O16" s="175"/>
      <c r="P16" s="175"/>
      <c r="Q16" s="175"/>
      <c r="R16" s="175"/>
      <c r="S16" s="175"/>
      <c r="T16" s="175"/>
    </row>
    <row r="17" spans="1:11" ht="27" customHeight="1" x14ac:dyDescent="0.25">
      <c r="A17" s="187" t="s">
        <v>192</v>
      </c>
      <c r="B17" s="331" t="s">
        <v>337</v>
      </c>
      <c r="C17" s="331"/>
      <c r="D17" s="331"/>
      <c r="E17" s="331"/>
      <c r="F17" s="331"/>
      <c r="G17" s="176"/>
      <c r="H17" s="176"/>
      <c r="I17" s="176"/>
      <c r="J17" s="176"/>
      <c r="K17" s="176"/>
    </row>
    <row r="18" spans="1:11" ht="20.100000000000001" customHeight="1" x14ac:dyDescent="0.25">
      <c r="A18" s="187" t="s">
        <v>215</v>
      </c>
      <c r="B18" s="331" t="s">
        <v>338</v>
      </c>
      <c r="C18" s="331"/>
      <c r="D18" s="331"/>
      <c r="E18" s="331"/>
      <c r="F18" s="331"/>
      <c r="G18" s="176"/>
      <c r="H18" s="176"/>
      <c r="I18" s="176"/>
      <c r="J18" s="177"/>
      <c r="K18" s="177"/>
    </row>
    <row r="19" spans="1:11" ht="24.75" customHeight="1" x14ac:dyDescent="0.25">
      <c r="A19" s="187" t="s">
        <v>193</v>
      </c>
      <c r="B19" s="332" t="s">
        <v>569</v>
      </c>
      <c r="C19" s="332"/>
      <c r="D19" s="332"/>
      <c r="E19" s="332"/>
      <c r="F19" s="332"/>
      <c r="G19" s="184"/>
      <c r="H19" s="184"/>
      <c r="I19" s="184"/>
      <c r="J19" s="178"/>
      <c r="K19" s="178"/>
    </row>
    <row r="20" spans="1:11" ht="42" customHeight="1" x14ac:dyDescent="0.25">
      <c r="A20" s="187" t="s">
        <v>194</v>
      </c>
      <c r="B20" s="333" t="s">
        <v>571</v>
      </c>
      <c r="C20" s="333"/>
      <c r="D20" s="333"/>
      <c r="E20" s="333"/>
      <c r="F20" s="333"/>
      <c r="G20" s="185"/>
      <c r="H20" s="185"/>
      <c r="I20" s="185"/>
      <c r="J20" s="179"/>
      <c r="K20" s="179"/>
    </row>
    <row r="21" spans="1:11" ht="34.5" customHeight="1" x14ac:dyDescent="0.25">
      <c r="A21" s="187" t="s">
        <v>216</v>
      </c>
      <c r="B21" s="332" t="s">
        <v>580</v>
      </c>
      <c r="C21" s="332"/>
      <c r="D21" s="332"/>
      <c r="E21" s="332"/>
      <c r="F21" s="332"/>
      <c r="G21" s="184"/>
      <c r="H21" s="184"/>
      <c r="I21" s="184"/>
      <c r="J21" s="178"/>
      <c r="K21" s="178"/>
    </row>
    <row r="22" spans="1:11" ht="51.75" customHeight="1" x14ac:dyDescent="0.25">
      <c r="A22" s="187" t="s">
        <v>195</v>
      </c>
      <c r="B22" s="332" t="s">
        <v>582</v>
      </c>
      <c r="C22" s="332"/>
      <c r="D22" s="332"/>
      <c r="E22" s="332"/>
      <c r="F22" s="332"/>
      <c r="G22" s="184"/>
      <c r="H22" s="184"/>
      <c r="I22" s="184"/>
      <c r="J22" s="178"/>
      <c r="K22" s="178"/>
    </row>
    <row r="23" spans="1:11" ht="20.100000000000001" customHeight="1" x14ac:dyDescent="0.25">
      <c r="A23" s="187" t="s">
        <v>196</v>
      </c>
      <c r="B23" s="338" t="s">
        <v>584</v>
      </c>
      <c r="C23" s="338"/>
      <c r="D23" s="338"/>
      <c r="E23" s="338"/>
      <c r="F23" s="338"/>
      <c r="G23" s="186"/>
      <c r="H23" s="186"/>
      <c r="I23" s="186"/>
      <c r="J23" s="180"/>
      <c r="K23" s="180"/>
    </row>
    <row r="24" spans="1:11" ht="20.100000000000001" customHeight="1" x14ac:dyDescent="0.25">
      <c r="A24" s="187" t="s">
        <v>197</v>
      </c>
      <c r="B24" s="339" t="s">
        <v>585</v>
      </c>
      <c r="C24" s="339"/>
      <c r="D24" s="339"/>
      <c r="E24" s="339"/>
      <c r="F24" s="339"/>
      <c r="G24" s="173"/>
      <c r="H24" s="173"/>
      <c r="I24" s="173"/>
      <c r="J24" s="181"/>
      <c r="K24" s="181"/>
    </row>
    <row r="25" spans="1:11" ht="20.100000000000001" customHeight="1" x14ac:dyDescent="0.25">
      <c r="A25" s="187" t="s">
        <v>198</v>
      </c>
      <c r="B25" s="337" t="s">
        <v>1480</v>
      </c>
      <c r="C25" s="337"/>
      <c r="D25" s="337"/>
      <c r="E25" s="337"/>
      <c r="F25" s="337"/>
      <c r="G25" s="173"/>
      <c r="H25" s="173"/>
      <c r="I25" s="173"/>
      <c r="J25" s="181"/>
      <c r="K25" s="181"/>
    </row>
    <row r="26" spans="1:11" x14ac:dyDescent="0.25">
      <c r="A26" s="168"/>
      <c r="B26" s="168"/>
      <c r="C26" s="168"/>
      <c r="D26" s="168"/>
      <c r="E26" s="168"/>
      <c r="F26" s="168"/>
      <c r="G26" s="168"/>
      <c r="H26" s="168"/>
      <c r="I26" s="168"/>
      <c r="J26" s="170"/>
      <c r="K26" s="170"/>
    </row>
    <row r="27" spans="1:11" x14ac:dyDescent="0.25">
      <c r="A27" s="168"/>
      <c r="C27" s="168"/>
      <c r="D27" s="168"/>
      <c r="E27" s="168"/>
      <c r="F27" s="168"/>
      <c r="G27" s="168"/>
      <c r="H27" s="168"/>
      <c r="I27" s="168"/>
      <c r="J27" s="170"/>
      <c r="K27" s="170"/>
    </row>
    <row r="28" spans="1:11" x14ac:dyDescent="0.25">
      <c r="A28" s="168"/>
      <c r="B28" s="168"/>
      <c r="C28" s="168"/>
      <c r="D28" s="168"/>
      <c r="E28" s="168"/>
      <c r="F28" s="168"/>
      <c r="G28" s="168"/>
      <c r="H28" s="168"/>
      <c r="I28" s="168"/>
      <c r="J28" s="170"/>
      <c r="K28" s="170"/>
    </row>
    <row r="29" spans="1:11" x14ac:dyDescent="0.25">
      <c r="A29" s="168"/>
      <c r="B29" s="168"/>
      <c r="C29" s="168"/>
      <c r="D29" s="168"/>
      <c r="E29" s="168"/>
      <c r="F29" s="168"/>
      <c r="G29" s="168"/>
      <c r="H29" s="168"/>
      <c r="I29" s="168"/>
      <c r="J29" s="170"/>
      <c r="K29" s="170"/>
    </row>
    <row r="30" spans="1:11" x14ac:dyDescent="0.25">
      <c r="A30" s="168"/>
      <c r="B30" s="168"/>
      <c r="C30" s="168"/>
      <c r="D30" s="168"/>
      <c r="E30" s="168"/>
      <c r="F30" s="168"/>
      <c r="G30" s="168"/>
      <c r="H30" s="168"/>
      <c r="I30" s="168"/>
      <c r="J30" s="170"/>
      <c r="K30" s="170"/>
    </row>
    <row r="31" spans="1:11" x14ac:dyDescent="0.25">
      <c r="A31" s="168"/>
      <c r="B31" s="168"/>
      <c r="C31" s="168"/>
      <c r="D31" s="168"/>
      <c r="E31" s="168"/>
      <c r="F31" s="168"/>
      <c r="G31" s="168"/>
      <c r="H31" s="168"/>
      <c r="I31" s="168"/>
      <c r="J31" s="170"/>
      <c r="K31" s="170"/>
    </row>
    <row r="32" spans="1:11" x14ac:dyDescent="0.25">
      <c r="A32" s="168"/>
      <c r="B32" s="168"/>
      <c r="C32" s="168"/>
      <c r="D32" s="168"/>
      <c r="E32" s="168"/>
      <c r="F32" s="168"/>
      <c r="G32" s="168"/>
      <c r="H32" s="168"/>
      <c r="I32" s="168"/>
      <c r="J32" s="170"/>
      <c r="K32" s="170"/>
    </row>
    <row r="33" spans="1:11" x14ac:dyDescent="0.25">
      <c r="A33" s="168"/>
      <c r="B33" s="168"/>
      <c r="C33" s="168"/>
      <c r="D33" s="168"/>
      <c r="E33" s="168"/>
      <c r="F33" s="168"/>
      <c r="G33" s="168"/>
      <c r="H33" s="168"/>
      <c r="I33" s="168"/>
      <c r="J33" s="170"/>
      <c r="K33" s="170"/>
    </row>
    <row r="34" spans="1:11" x14ac:dyDescent="0.25">
      <c r="A34" s="168"/>
      <c r="B34" s="168"/>
      <c r="C34" s="168"/>
      <c r="D34" s="168"/>
      <c r="E34" s="168"/>
      <c r="F34" s="168"/>
      <c r="G34" s="168"/>
      <c r="H34" s="168"/>
      <c r="I34" s="168"/>
      <c r="J34" s="170"/>
      <c r="K34" s="170"/>
    </row>
    <row r="35" spans="1:11" x14ac:dyDescent="0.25">
      <c r="A35" s="168"/>
      <c r="B35" s="168"/>
      <c r="C35" s="168"/>
      <c r="D35" s="168"/>
      <c r="E35" s="168"/>
      <c r="F35" s="168"/>
      <c r="G35" s="168"/>
      <c r="H35" s="168"/>
      <c r="I35" s="168"/>
      <c r="J35" s="170"/>
      <c r="K35" s="170"/>
    </row>
    <row r="36" spans="1:11" x14ac:dyDescent="0.25">
      <c r="A36" s="168"/>
      <c r="B36" s="168"/>
      <c r="C36" s="168"/>
      <c r="D36" s="168"/>
      <c r="E36" s="168"/>
      <c r="F36" s="168"/>
      <c r="G36" s="168"/>
      <c r="H36" s="168"/>
      <c r="I36" s="168"/>
      <c r="J36" s="170"/>
      <c r="K36" s="170"/>
    </row>
    <row r="37" spans="1:11" x14ac:dyDescent="0.25">
      <c r="A37" s="168"/>
      <c r="B37" s="168"/>
      <c r="C37" s="168"/>
      <c r="D37" s="168"/>
      <c r="E37" s="168"/>
      <c r="F37" s="168"/>
      <c r="G37" s="168"/>
      <c r="H37" s="168"/>
      <c r="I37" s="168"/>
      <c r="J37" s="170"/>
      <c r="K37" s="170"/>
    </row>
    <row r="38" spans="1:11" x14ac:dyDescent="0.25">
      <c r="A38" s="168"/>
      <c r="B38" s="168"/>
      <c r="C38" s="168"/>
      <c r="D38" s="168"/>
      <c r="E38" s="168"/>
      <c r="F38" s="168"/>
      <c r="G38" s="168"/>
      <c r="H38" s="168"/>
      <c r="I38" s="168"/>
      <c r="J38" s="170"/>
      <c r="K38" s="170"/>
    </row>
    <row r="39" spans="1:11" x14ac:dyDescent="0.25">
      <c r="A39" s="168"/>
      <c r="B39" s="168"/>
      <c r="C39" s="168"/>
      <c r="D39" s="168"/>
      <c r="E39" s="168"/>
      <c r="F39" s="168"/>
      <c r="G39" s="168"/>
      <c r="H39" s="168"/>
      <c r="I39" s="168"/>
      <c r="J39" s="170"/>
      <c r="K39" s="170"/>
    </row>
    <row r="40" spans="1:11" x14ac:dyDescent="0.25">
      <c r="A40" s="168"/>
      <c r="B40" s="168"/>
      <c r="C40" s="168"/>
      <c r="D40" s="168"/>
      <c r="E40" s="168"/>
      <c r="F40" s="168"/>
      <c r="G40" s="168"/>
      <c r="H40" s="168"/>
      <c r="I40" s="168"/>
      <c r="J40" s="170"/>
      <c r="K40" s="170"/>
    </row>
    <row r="41" spans="1:11" x14ac:dyDescent="0.25">
      <c r="A41" s="168"/>
      <c r="B41" s="168"/>
      <c r="C41" s="168"/>
      <c r="D41" s="168"/>
      <c r="E41" s="168"/>
      <c r="F41" s="168"/>
      <c r="G41" s="168"/>
      <c r="H41" s="168"/>
      <c r="I41" s="168"/>
      <c r="J41" s="170"/>
      <c r="K41" s="170"/>
    </row>
    <row r="42" spans="1:11" x14ac:dyDescent="0.25">
      <c r="A42" s="168"/>
      <c r="B42" s="168"/>
      <c r="C42" s="168"/>
      <c r="D42" s="168"/>
      <c r="E42" s="168"/>
      <c r="F42" s="168"/>
      <c r="G42" s="168"/>
      <c r="H42" s="168"/>
      <c r="I42" s="168"/>
      <c r="J42" s="170"/>
      <c r="K42" s="170"/>
    </row>
    <row r="43" spans="1:11" x14ac:dyDescent="0.25">
      <c r="A43" s="168"/>
      <c r="B43" s="168"/>
      <c r="C43" s="168"/>
      <c r="D43" s="168"/>
      <c r="E43" s="168"/>
      <c r="F43" s="168"/>
      <c r="G43" s="168"/>
      <c r="H43" s="168"/>
      <c r="I43" s="168"/>
      <c r="J43" s="170"/>
      <c r="K43" s="170"/>
    </row>
  </sheetData>
  <mergeCells count="24"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7:F17"/>
    <mergeCell ref="B18:F18"/>
    <mergeCell ref="B19:F19"/>
    <mergeCell ref="B20:F20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zoomScaleSheetLayoutView="100" workbookViewId="0">
      <selection activeCell="P23" sqref="P23"/>
    </sheetView>
  </sheetViews>
  <sheetFormatPr defaultRowHeight="15.75" x14ac:dyDescent="0.25"/>
  <cols>
    <col min="1" max="1" width="16.25" customWidth="1"/>
    <col min="2" max="7" width="10.625" customWidth="1"/>
  </cols>
  <sheetData>
    <row r="1" spans="1:7" ht="21" thickBot="1" x14ac:dyDescent="0.35">
      <c r="A1" s="350" t="s">
        <v>251</v>
      </c>
      <c r="B1" s="350"/>
      <c r="C1" s="350"/>
      <c r="D1" s="350"/>
      <c r="E1" s="350"/>
      <c r="F1" s="350"/>
      <c r="G1" s="350"/>
    </row>
    <row r="2" spans="1:7" s="29" customFormat="1" x14ac:dyDescent="0.25">
      <c r="A2" s="354" t="s">
        <v>52</v>
      </c>
      <c r="B2" s="352" t="s">
        <v>53</v>
      </c>
      <c r="C2" s="351" t="s">
        <v>54</v>
      </c>
      <c r="D2" s="351"/>
      <c r="E2" s="351" t="s">
        <v>55</v>
      </c>
      <c r="F2" s="351"/>
      <c r="G2" s="348" t="s">
        <v>56</v>
      </c>
    </row>
    <row r="3" spans="1:7" s="29" customFormat="1" ht="16.5" thickBot="1" x14ac:dyDescent="0.3">
      <c r="A3" s="355"/>
      <c r="B3" s="353"/>
      <c r="C3" s="121" t="s">
        <v>0</v>
      </c>
      <c r="D3" s="121" t="s">
        <v>1</v>
      </c>
      <c r="E3" s="121" t="s">
        <v>0</v>
      </c>
      <c r="F3" s="121" t="s">
        <v>1</v>
      </c>
      <c r="G3" s="349"/>
    </row>
    <row r="4" spans="1:7" x14ac:dyDescent="0.25">
      <c r="A4" s="203" t="s">
        <v>228</v>
      </c>
      <c r="B4" s="120">
        <v>1</v>
      </c>
      <c r="C4" s="84">
        <v>814</v>
      </c>
      <c r="D4" s="84">
        <v>27</v>
      </c>
      <c r="E4" s="84">
        <v>136</v>
      </c>
      <c r="F4" s="84">
        <v>1</v>
      </c>
      <c r="G4" s="95">
        <v>978</v>
      </c>
    </row>
    <row r="5" spans="1:7" x14ac:dyDescent="0.25">
      <c r="A5" s="14"/>
      <c r="B5" s="27">
        <v>2</v>
      </c>
      <c r="C5" s="2">
        <v>503</v>
      </c>
      <c r="D5" s="2">
        <v>17</v>
      </c>
      <c r="E5" s="2">
        <v>88</v>
      </c>
      <c r="F5" s="2">
        <v>0</v>
      </c>
      <c r="G5" s="59">
        <v>608</v>
      </c>
    </row>
    <row r="6" spans="1:7" x14ac:dyDescent="0.25">
      <c r="A6" s="14"/>
      <c r="B6" s="27">
        <v>3</v>
      </c>
      <c r="C6" s="2">
        <v>85</v>
      </c>
      <c r="D6" s="2">
        <v>0</v>
      </c>
      <c r="E6" s="2">
        <v>21</v>
      </c>
      <c r="F6" s="2">
        <v>0</v>
      </c>
      <c r="G6" s="59">
        <v>106</v>
      </c>
    </row>
    <row r="7" spans="1:7" x14ac:dyDescent="0.25">
      <c r="A7" s="343" t="s">
        <v>220</v>
      </c>
      <c r="B7" s="344"/>
      <c r="C7" s="81">
        <v>1402</v>
      </c>
      <c r="D7" s="81">
        <v>44</v>
      </c>
      <c r="E7" s="81">
        <v>245</v>
      </c>
      <c r="F7" s="81">
        <v>1</v>
      </c>
      <c r="G7" s="59">
        <v>1692</v>
      </c>
    </row>
    <row r="8" spans="1:7" x14ac:dyDescent="0.25">
      <c r="A8" s="202" t="s">
        <v>229</v>
      </c>
      <c r="B8" s="27">
        <v>1</v>
      </c>
      <c r="C8" s="2">
        <v>693</v>
      </c>
      <c r="D8" s="2">
        <v>10</v>
      </c>
      <c r="E8" s="2">
        <v>137</v>
      </c>
      <c r="F8" s="2">
        <v>0</v>
      </c>
      <c r="G8" s="59">
        <v>840</v>
      </c>
    </row>
    <row r="9" spans="1:7" x14ac:dyDescent="0.25">
      <c r="A9" s="14"/>
      <c r="B9" s="27">
        <v>2</v>
      </c>
      <c r="C9" s="2">
        <v>277</v>
      </c>
      <c r="D9" s="2">
        <v>1</v>
      </c>
      <c r="E9" s="2">
        <v>163</v>
      </c>
      <c r="F9" s="2">
        <v>0</v>
      </c>
      <c r="G9" s="59">
        <v>441</v>
      </c>
    </row>
    <row r="10" spans="1:7" x14ac:dyDescent="0.25">
      <c r="A10" s="14"/>
      <c r="B10" s="27">
        <v>3</v>
      </c>
      <c r="C10" s="2">
        <v>10</v>
      </c>
      <c r="D10" s="2">
        <v>0</v>
      </c>
      <c r="E10" s="2">
        <v>6</v>
      </c>
      <c r="F10" s="2">
        <v>0</v>
      </c>
      <c r="G10" s="59">
        <v>16</v>
      </c>
    </row>
    <row r="11" spans="1:7" x14ac:dyDescent="0.25">
      <c r="A11" s="343" t="s">
        <v>221</v>
      </c>
      <c r="B11" s="344"/>
      <c r="C11" s="81">
        <v>980</v>
      </c>
      <c r="D11" s="81">
        <v>11</v>
      </c>
      <c r="E11" s="81">
        <v>306</v>
      </c>
      <c r="F11" s="81">
        <v>0</v>
      </c>
      <c r="G11" s="59">
        <v>1297</v>
      </c>
    </row>
    <row r="12" spans="1:7" x14ac:dyDescent="0.25">
      <c r="A12" s="202" t="s">
        <v>230</v>
      </c>
      <c r="B12" s="27">
        <v>1</v>
      </c>
      <c r="C12" s="2">
        <v>421</v>
      </c>
      <c r="D12" s="2">
        <v>1</v>
      </c>
      <c r="E12" s="2">
        <v>17</v>
      </c>
      <c r="F12" s="2">
        <v>0</v>
      </c>
      <c r="G12" s="59">
        <v>439</v>
      </c>
    </row>
    <row r="13" spans="1:7" x14ac:dyDescent="0.25">
      <c r="A13" s="14"/>
      <c r="B13" s="27">
        <v>2</v>
      </c>
      <c r="C13" s="2">
        <v>144</v>
      </c>
      <c r="D13" s="2">
        <v>1</v>
      </c>
      <c r="E13" s="2">
        <v>33</v>
      </c>
      <c r="F13" s="2">
        <v>0</v>
      </c>
      <c r="G13" s="59">
        <v>178</v>
      </c>
    </row>
    <row r="14" spans="1:7" x14ac:dyDescent="0.25">
      <c r="A14" s="14"/>
      <c r="B14" s="27">
        <v>3</v>
      </c>
      <c r="C14" s="2">
        <v>7</v>
      </c>
      <c r="D14" s="2">
        <v>0</v>
      </c>
      <c r="E14" s="2">
        <v>5</v>
      </c>
      <c r="F14" s="2">
        <v>1</v>
      </c>
      <c r="G14" s="59">
        <v>13</v>
      </c>
    </row>
    <row r="15" spans="1:7" x14ac:dyDescent="0.25">
      <c r="A15" s="343" t="s">
        <v>222</v>
      </c>
      <c r="B15" s="344"/>
      <c r="C15" s="81">
        <v>572</v>
      </c>
      <c r="D15" s="81">
        <v>2</v>
      </c>
      <c r="E15" s="81">
        <v>55</v>
      </c>
      <c r="F15" s="81">
        <v>1</v>
      </c>
      <c r="G15" s="59">
        <v>630</v>
      </c>
    </row>
    <row r="16" spans="1:7" x14ac:dyDescent="0.25">
      <c r="A16" s="202" t="s">
        <v>231</v>
      </c>
      <c r="B16" s="27">
        <v>1</v>
      </c>
      <c r="C16" s="2">
        <v>1676</v>
      </c>
      <c r="D16" s="2">
        <v>36</v>
      </c>
      <c r="E16" s="2">
        <v>832</v>
      </c>
      <c r="F16" s="2">
        <v>5</v>
      </c>
      <c r="G16" s="59">
        <v>2549</v>
      </c>
    </row>
    <row r="17" spans="1:7" x14ac:dyDescent="0.25">
      <c r="A17" s="14"/>
      <c r="B17" s="27">
        <v>2</v>
      </c>
      <c r="C17" s="2">
        <v>964</v>
      </c>
      <c r="D17" s="2">
        <v>19</v>
      </c>
      <c r="E17" s="2">
        <v>516</v>
      </c>
      <c r="F17" s="2">
        <v>2</v>
      </c>
      <c r="G17" s="59">
        <v>1501</v>
      </c>
    </row>
    <row r="18" spans="1:7" x14ac:dyDescent="0.25">
      <c r="A18" s="14"/>
      <c r="B18" s="27">
        <v>3</v>
      </c>
      <c r="C18" s="2">
        <v>77</v>
      </c>
      <c r="D18" s="2">
        <v>5</v>
      </c>
      <c r="E18" s="2">
        <v>75</v>
      </c>
      <c r="F18" s="2">
        <v>9</v>
      </c>
      <c r="G18" s="59">
        <v>166</v>
      </c>
    </row>
    <row r="19" spans="1:7" x14ac:dyDescent="0.25">
      <c r="A19" s="343" t="s">
        <v>223</v>
      </c>
      <c r="B19" s="344"/>
      <c r="C19" s="81">
        <v>2717</v>
      </c>
      <c r="D19" s="81">
        <v>60</v>
      </c>
      <c r="E19" s="81">
        <v>1423</v>
      </c>
      <c r="F19" s="81">
        <v>16</v>
      </c>
      <c r="G19" s="59">
        <v>4216</v>
      </c>
    </row>
    <row r="20" spans="1:7" x14ac:dyDescent="0.25">
      <c r="A20" s="202" t="s">
        <v>232</v>
      </c>
      <c r="B20" s="27">
        <v>1</v>
      </c>
      <c r="C20" s="2">
        <v>1066</v>
      </c>
      <c r="D20" s="2">
        <v>27</v>
      </c>
      <c r="E20" s="2">
        <v>337</v>
      </c>
      <c r="F20" s="2">
        <v>0</v>
      </c>
      <c r="G20" s="59">
        <v>1430</v>
      </c>
    </row>
    <row r="21" spans="1:7" x14ac:dyDescent="0.25">
      <c r="A21" s="14"/>
      <c r="B21" s="27">
        <v>2</v>
      </c>
      <c r="C21" s="2">
        <v>529</v>
      </c>
      <c r="D21" s="2">
        <v>12</v>
      </c>
      <c r="E21" s="2">
        <v>175</v>
      </c>
      <c r="F21" s="2">
        <v>1</v>
      </c>
      <c r="G21" s="59">
        <v>717</v>
      </c>
    </row>
    <row r="22" spans="1:7" x14ac:dyDescent="0.25">
      <c r="A22" s="14"/>
      <c r="B22" s="27">
        <v>3</v>
      </c>
      <c r="C22" s="2">
        <v>22</v>
      </c>
      <c r="D22" s="2">
        <v>0</v>
      </c>
      <c r="E22" s="2">
        <v>21</v>
      </c>
      <c r="F22" s="2">
        <v>3</v>
      </c>
      <c r="G22" s="59">
        <v>46</v>
      </c>
    </row>
    <row r="23" spans="1:7" x14ac:dyDescent="0.25">
      <c r="A23" s="343" t="s">
        <v>224</v>
      </c>
      <c r="B23" s="344"/>
      <c r="C23" s="81">
        <v>1617</v>
      </c>
      <c r="D23" s="81">
        <v>39</v>
      </c>
      <c r="E23" s="81">
        <v>533</v>
      </c>
      <c r="F23" s="81">
        <v>4</v>
      </c>
      <c r="G23" s="59">
        <v>2193</v>
      </c>
    </row>
    <row r="24" spans="1:7" x14ac:dyDescent="0.25">
      <c r="A24" s="345" t="s">
        <v>153</v>
      </c>
      <c r="B24" s="137">
        <v>1</v>
      </c>
      <c r="C24" s="59">
        <v>4670</v>
      </c>
      <c r="D24" s="59">
        <v>101</v>
      </c>
      <c r="E24" s="59">
        <v>1459</v>
      </c>
      <c r="F24" s="59">
        <v>6</v>
      </c>
      <c r="G24" s="59">
        <v>6236</v>
      </c>
    </row>
    <row r="25" spans="1:7" x14ac:dyDescent="0.25">
      <c r="A25" s="346"/>
      <c r="B25" s="137">
        <v>2</v>
      </c>
      <c r="C25" s="59">
        <v>2417</v>
      </c>
      <c r="D25" s="59">
        <v>50</v>
      </c>
      <c r="E25" s="59">
        <v>975</v>
      </c>
      <c r="F25" s="59">
        <v>3</v>
      </c>
      <c r="G25" s="59">
        <v>3445</v>
      </c>
    </row>
    <row r="26" spans="1:7" x14ac:dyDescent="0.25">
      <c r="A26" s="347"/>
      <c r="B26" s="137">
        <v>3</v>
      </c>
      <c r="C26" s="59">
        <v>201</v>
      </c>
      <c r="D26" s="59">
        <v>5</v>
      </c>
      <c r="E26" s="59">
        <v>128</v>
      </c>
      <c r="F26" s="59">
        <v>13</v>
      </c>
      <c r="G26" s="59">
        <v>347</v>
      </c>
    </row>
    <row r="27" spans="1:7" x14ac:dyDescent="0.25">
      <c r="A27" s="343" t="s">
        <v>227</v>
      </c>
      <c r="B27" s="344"/>
      <c r="C27" s="59">
        <v>7288</v>
      </c>
      <c r="D27" s="59">
        <v>156</v>
      </c>
      <c r="E27" s="59">
        <v>2562</v>
      </c>
      <c r="F27" s="59">
        <v>22</v>
      </c>
      <c r="G27" s="59">
        <v>10028</v>
      </c>
    </row>
    <row r="28" spans="1:7" s="70" customFormat="1" x14ac:dyDescent="0.25">
      <c r="A28" s="82"/>
      <c r="C28" s="68"/>
    </row>
  </sheetData>
  <mergeCells count="13">
    <mergeCell ref="A27:B27"/>
    <mergeCell ref="A24:A26"/>
    <mergeCell ref="G2:G3"/>
    <mergeCell ref="A1:G1"/>
    <mergeCell ref="C2:D2"/>
    <mergeCell ref="E2:F2"/>
    <mergeCell ref="B2:B3"/>
    <mergeCell ref="A2:A3"/>
    <mergeCell ref="A7:B7"/>
    <mergeCell ref="A11:B11"/>
    <mergeCell ref="A15:B15"/>
    <mergeCell ref="A19:B19"/>
    <mergeCell ref="A23:B23"/>
  </mergeCells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zoomScaleSheetLayoutView="110" workbookViewId="0">
      <selection activeCell="O18" sqref="O18"/>
    </sheetView>
  </sheetViews>
  <sheetFormatPr defaultRowHeight="15.75" x14ac:dyDescent="0.25"/>
  <cols>
    <col min="1" max="5" width="10.625" customWidth="1"/>
    <col min="6" max="6" width="11.5" customWidth="1"/>
  </cols>
  <sheetData>
    <row r="1" spans="1:7" ht="20.25" x14ac:dyDescent="0.3">
      <c r="A1" s="229" t="s">
        <v>4</v>
      </c>
      <c r="B1" s="230"/>
      <c r="C1" s="230"/>
      <c r="D1" s="230"/>
      <c r="E1" s="230"/>
      <c r="F1" s="230"/>
    </row>
    <row r="2" spans="1:7" ht="16.5" thickBot="1" x14ac:dyDescent="0.3">
      <c r="A2" s="356" t="s">
        <v>54</v>
      </c>
      <c r="B2" s="356"/>
      <c r="C2" s="356"/>
      <c r="D2" s="356"/>
      <c r="E2" s="356"/>
      <c r="F2" s="356"/>
    </row>
    <row r="3" spans="1:7" ht="16.5" thickBot="1" x14ac:dyDescent="0.3">
      <c r="A3" s="122" t="s">
        <v>48</v>
      </c>
      <c r="B3" s="98">
        <v>2009</v>
      </c>
      <c r="C3" s="98">
        <v>2010</v>
      </c>
      <c r="D3" s="98">
        <v>2011</v>
      </c>
      <c r="E3" s="98">
        <v>2012</v>
      </c>
      <c r="F3" s="223">
        <v>2013</v>
      </c>
      <c r="G3" s="228">
        <v>2014</v>
      </c>
    </row>
    <row r="4" spans="1:7" x14ac:dyDescent="0.25">
      <c r="A4" s="13">
        <v>1</v>
      </c>
      <c r="B4" s="61">
        <v>5317</v>
      </c>
      <c r="C4" s="13">
        <v>5456</v>
      </c>
      <c r="D4" s="13">
        <v>5556</v>
      </c>
      <c r="E4" s="13">
        <v>5339</v>
      </c>
      <c r="F4" s="224">
        <v>5050</v>
      </c>
      <c r="G4" s="13">
        <v>4771</v>
      </c>
    </row>
    <row r="5" spans="1:7" x14ac:dyDescent="0.25">
      <c r="A5" s="61">
        <v>2</v>
      </c>
      <c r="B5" s="192">
        <v>2606</v>
      </c>
      <c r="C5" s="61">
        <v>2579</v>
      </c>
      <c r="D5" s="61">
        <v>2551</v>
      </c>
      <c r="E5" s="61">
        <v>2491</v>
      </c>
      <c r="F5" s="225">
        <v>2538</v>
      </c>
      <c r="G5" s="61">
        <v>2467</v>
      </c>
    </row>
    <row r="6" spans="1:7" x14ac:dyDescent="0.25">
      <c r="A6" s="61" t="s">
        <v>3</v>
      </c>
      <c r="B6" s="192">
        <v>21</v>
      </c>
      <c r="C6" s="61">
        <v>0</v>
      </c>
      <c r="D6" s="61">
        <v>0</v>
      </c>
      <c r="E6" s="61">
        <v>0</v>
      </c>
      <c r="F6" s="225">
        <v>0</v>
      </c>
      <c r="G6" s="61">
        <v>0</v>
      </c>
    </row>
    <row r="7" spans="1:7" x14ac:dyDescent="0.25">
      <c r="A7" s="61">
        <v>3</v>
      </c>
      <c r="B7" s="192">
        <v>215</v>
      </c>
      <c r="C7" s="61">
        <v>242</v>
      </c>
      <c r="D7" s="61">
        <v>254</v>
      </c>
      <c r="E7" s="61">
        <v>232</v>
      </c>
      <c r="F7" s="225">
        <v>218</v>
      </c>
      <c r="G7" s="61">
        <v>206</v>
      </c>
    </row>
    <row r="8" spans="1:7" x14ac:dyDescent="0.25">
      <c r="A8" s="136" t="s">
        <v>56</v>
      </c>
      <c r="B8" s="136">
        <f t="shared" ref="B8:C8" si="0">SUM(B4:B7)</f>
        <v>8159</v>
      </c>
      <c r="C8" s="136">
        <f t="shared" si="0"/>
        <v>8277</v>
      </c>
      <c r="D8" s="136">
        <f>SUM(D4:D7)</f>
        <v>8361</v>
      </c>
      <c r="E8" s="136">
        <v>8062</v>
      </c>
      <c r="F8" s="226">
        <f t="shared" ref="F8" si="1">SUM(F4:F7)</f>
        <v>7806</v>
      </c>
      <c r="G8" s="136">
        <v>7444</v>
      </c>
    </row>
    <row r="9" spans="1:7" ht="16.5" thickBot="1" x14ac:dyDescent="0.3">
      <c r="A9" s="356" t="s">
        <v>55</v>
      </c>
      <c r="B9" s="356"/>
      <c r="C9" s="356"/>
      <c r="D9" s="356"/>
      <c r="E9" s="356"/>
      <c r="F9" s="356"/>
      <c r="G9" s="1"/>
    </row>
    <row r="10" spans="1:7" ht="16.5" thickBot="1" x14ac:dyDescent="0.3">
      <c r="A10" s="122" t="s">
        <v>48</v>
      </c>
      <c r="B10" s="98">
        <v>2009</v>
      </c>
      <c r="C10" s="98">
        <v>2010</v>
      </c>
      <c r="D10" s="98">
        <v>2011</v>
      </c>
      <c r="E10" s="98">
        <v>2012</v>
      </c>
      <c r="F10" s="223">
        <v>2013</v>
      </c>
      <c r="G10" s="228">
        <v>2014</v>
      </c>
    </row>
    <row r="11" spans="1:7" x14ac:dyDescent="0.25">
      <c r="A11" s="13">
        <v>1</v>
      </c>
      <c r="B11" s="192">
        <v>2595</v>
      </c>
      <c r="C11" s="13">
        <v>2449</v>
      </c>
      <c r="D11" s="13">
        <v>2207</v>
      </c>
      <c r="E11" s="13">
        <v>1885</v>
      </c>
      <c r="F11" s="224">
        <v>1514</v>
      </c>
      <c r="G11" s="13">
        <v>1465</v>
      </c>
    </row>
    <row r="12" spans="1:7" x14ac:dyDescent="0.25">
      <c r="A12" s="61">
        <v>2</v>
      </c>
      <c r="B12" s="192">
        <v>1438</v>
      </c>
      <c r="C12" s="61">
        <v>1361</v>
      </c>
      <c r="D12" s="61">
        <v>1388</v>
      </c>
      <c r="E12" s="61">
        <v>1220</v>
      </c>
      <c r="F12" s="225">
        <v>1048</v>
      </c>
      <c r="G12" s="61">
        <v>978</v>
      </c>
    </row>
    <row r="13" spans="1:7" x14ac:dyDescent="0.25">
      <c r="A13" s="61" t="s">
        <v>3</v>
      </c>
      <c r="B13" s="192">
        <v>12</v>
      </c>
      <c r="C13" s="61">
        <v>0</v>
      </c>
      <c r="D13" s="61">
        <v>0</v>
      </c>
      <c r="E13" s="61">
        <v>0</v>
      </c>
      <c r="F13" s="225">
        <v>0</v>
      </c>
      <c r="G13" s="61">
        <v>0</v>
      </c>
    </row>
    <row r="14" spans="1:7" x14ac:dyDescent="0.25">
      <c r="A14" s="61">
        <v>3</v>
      </c>
      <c r="B14" s="192">
        <v>224</v>
      </c>
      <c r="C14" s="61">
        <v>279</v>
      </c>
      <c r="D14" s="61">
        <v>252</v>
      </c>
      <c r="E14" s="61">
        <v>212</v>
      </c>
      <c r="F14" s="225">
        <v>166</v>
      </c>
      <c r="G14" s="61">
        <v>141</v>
      </c>
    </row>
    <row r="15" spans="1:7" x14ac:dyDescent="0.25">
      <c r="A15" s="136" t="s">
        <v>56</v>
      </c>
      <c r="B15" s="136">
        <f t="shared" ref="B15:C15" si="2">SUM(B11:B14)</f>
        <v>4269</v>
      </c>
      <c r="C15" s="136">
        <f t="shared" si="2"/>
        <v>4089</v>
      </c>
      <c r="D15" s="136">
        <f>SUM(D11:D14)</f>
        <v>3847</v>
      </c>
      <c r="E15" s="136">
        <v>3317</v>
      </c>
      <c r="F15" s="226">
        <f t="shared" ref="F15" si="3">SUM(F11:F14)</f>
        <v>2728</v>
      </c>
      <c r="G15" s="136">
        <v>2584</v>
      </c>
    </row>
    <row r="16" spans="1:7" ht="16.5" thickBot="1" x14ac:dyDescent="0.3">
      <c r="A16" s="357" t="s">
        <v>161</v>
      </c>
      <c r="B16" s="357"/>
      <c r="C16" s="357"/>
      <c r="D16" s="357"/>
      <c r="E16" s="357"/>
      <c r="F16" s="357"/>
      <c r="G16" s="1"/>
    </row>
    <row r="17" spans="1:7" ht="16.5" thickBot="1" x14ac:dyDescent="0.3">
      <c r="A17" s="122" t="s">
        <v>58</v>
      </c>
      <c r="B17" s="98">
        <v>2009</v>
      </c>
      <c r="C17" s="98">
        <v>2010</v>
      </c>
      <c r="D17" s="98">
        <v>2011</v>
      </c>
      <c r="E17" s="98">
        <v>2012</v>
      </c>
      <c r="F17" s="223">
        <v>2013</v>
      </c>
      <c r="G17" s="228">
        <v>2014</v>
      </c>
    </row>
    <row r="18" spans="1:7" x14ac:dyDescent="0.25">
      <c r="A18" s="154">
        <v>1</v>
      </c>
      <c r="B18" s="154">
        <f t="shared" ref="B18:F18" si="4">+B11+B4</f>
        <v>7912</v>
      </c>
      <c r="C18" s="154">
        <f t="shared" si="4"/>
        <v>7905</v>
      </c>
      <c r="D18" s="154">
        <f t="shared" si="4"/>
        <v>7763</v>
      </c>
      <c r="E18" s="154">
        <f t="shared" si="4"/>
        <v>7224</v>
      </c>
      <c r="F18" s="227">
        <f t="shared" si="4"/>
        <v>6564</v>
      </c>
      <c r="G18" s="154">
        <v>6236</v>
      </c>
    </row>
    <row r="19" spans="1:7" x14ac:dyDescent="0.25">
      <c r="A19" s="154">
        <v>2</v>
      </c>
      <c r="B19" s="154">
        <f t="shared" ref="B19:F19" si="5">+B12+B5</f>
        <v>4044</v>
      </c>
      <c r="C19" s="154">
        <f t="shared" si="5"/>
        <v>3940</v>
      </c>
      <c r="D19" s="154">
        <f t="shared" si="5"/>
        <v>3939</v>
      </c>
      <c r="E19" s="154">
        <f t="shared" si="5"/>
        <v>3711</v>
      </c>
      <c r="F19" s="227">
        <f t="shared" si="5"/>
        <v>3586</v>
      </c>
      <c r="G19" s="136">
        <v>3445</v>
      </c>
    </row>
    <row r="20" spans="1:7" x14ac:dyDescent="0.25">
      <c r="A20" s="136" t="s">
        <v>3</v>
      </c>
      <c r="B20" s="154">
        <f t="shared" ref="B20:F20" si="6">+B13+B6</f>
        <v>33</v>
      </c>
      <c r="C20" s="154">
        <f t="shared" si="6"/>
        <v>0</v>
      </c>
      <c r="D20" s="154">
        <f t="shared" si="6"/>
        <v>0</v>
      </c>
      <c r="E20" s="154">
        <f t="shared" si="6"/>
        <v>0</v>
      </c>
      <c r="F20" s="227">
        <f t="shared" si="6"/>
        <v>0</v>
      </c>
      <c r="G20" s="136">
        <v>0</v>
      </c>
    </row>
    <row r="21" spans="1:7" x14ac:dyDescent="0.25">
      <c r="A21" s="136">
        <v>3</v>
      </c>
      <c r="B21" s="154">
        <f t="shared" ref="B21:F21" si="7">+B14+B7</f>
        <v>439</v>
      </c>
      <c r="C21" s="154">
        <f t="shared" si="7"/>
        <v>521</v>
      </c>
      <c r="D21" s="154">
        <f t="shared" si="7"/>
        <v>506</v>
      </c>
      <c r="E21" s="154">
        <f t="shared" si="7"/>
        <v>444</v>
      </c>
      <c r="F21" s="227">
        <f t="shared" si="7"/>
        <v>384</v>
      </c>
      <c r="G21" s="136">
        <v>347</v>
      </c>
    </row>
    <row r="22" spans="1:7" x14ac:dyDescent="0.25">
      <c r="A22" s="136" t="s">
        <v>56</v>
      </c>
      <c r="B22" s="136">
        <f t="shared" ref="B22:F22" si="8">SUM(B18:B21)</f>
        <v>12428</v>
      </c>
      <c r="C22" s="136">
        <f t="shared" si="8"/>
        <v>12366</v>
      </c>
      <c r="D22" s="136">
        <f t="shared" si="8"/>
        <v>12208</v>
      </c>
      <c r="E22" s="136">
        <f t="shared" si="8"/>
        <v>11379</v>
      </c>
      <c r="F22" s="226">
        <f t="shared" si="8"/>
        <v>10534</v>
      </c>
      <c r="G22" s="136">
        <v>10028</v>
      </c>
    </row>
    <row r="23" spans="1:7" s="70" customFormat="1" x14ac:dyDescent="0.25">
      <c r="A23" s="68"/>
      <c r="B23" s="68"/>
      <c r="C23" s="68"/>
      <c r="D23" s="68"/>
      <c r="E23" s="68"/>
      <c r="F23" s="68"/>
    </row>
    <row r="24" spans="1:7" x14ac:dyDescent="0.25">
      <c r="A24" t="s">
        <v>57</v>
      </c>
    </row>
  </sheetData>
  <mergeCells count="3">
    <mergeCell ref="A2:F2"/>
    <mergeCell ref="A9:F9"/>
    <mergeCell ref="A16:F16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30" workbookViewId="0">
      <selection sqref="A1:G1"/>
    </sheetView>
  </sheetViews>
  <sheetFormatPr defaultRowHeight="15.75" x14ac:dyDescent="0.25"/>
  <cols>
    <col min="1" max="1" width="17.75" customWidth="1"/>
    <col min="2" max="3" width="10.625" customWidth="1"/>
    <col min="4" max="4" width="9.75" customWidth="1"/>
    <col min="5" max="5" width="10.625" customWidth="1"/>
    <col min="6" max="6" width="10" customWidth="1"/>
    <col min="7" max="7" width="10.625" customWidth="1"/>
  </cols>
  <sheetData>
    <row r="1" spans="1:7" ht="48" customHeight="1" thickBot="1" x14ac:dyDescent="0.35">
      <c r="A1" s="360" t="s">
        <v>234</v>
      </c>
      <c r="B1" s="360"/>
      <c r="C1" s="360"/>
      <c r="D1" s="360"/>
      <c r="E1" s="360"/>
      <c r="F1" s="360"/>
      <c r="G1" s="360"/>
    </row>
    <row r="2" spans="1:7" ht="31.5" customHeight="1" x14ac:dyDescent="0.25">
      <c r="A2" s="354" t="s">
        <v>52</v>
      </c>
      <c r="B2" s="352" t="s">
        <v>59</v>
      </c>
      <c r="C2" s="358" t="s">
        <v>54</v>
      </c>
      <c r="D2" s="359"/>
      <c r="E2" s="358" t="s">
        <v>55</v>
      </c>
      <c r="F2" s="359"/>
      <c r="G2" s="363" t="s">
        <v>56</v>
      </c>
    </row>
    <row r="3" spans="1:7" ht="15.75" customHeight="1" x14ac:dyDescent="0.25">
      <c r="A3" s="361"/>
      <c r="B3" s="362"/>
      <c r="C3" s="6" t="s">
        <v>0</v>
      </c>
      <c r="D3" s="6" t="s">
        <v>1</v>
      </c>
      <c r="E3" s="6" t="s">
        <v>0</v>
      </c>
      <c r="F3" s="6" t="s">
        <v>1</v>
      </c>
      <c r="G3" s="364"/>
    </row>
    <row r="4" spans="1:7" x14ac:dyDescent="0.25">
      <c r="A4" s="204" t="s">
        <v>228</v>
      </c>
      <c r="B4" s="61">
        <v>1</v>
      </c>
      <c r="C4" s="2">
        <v>284</v>
      </c>
      <c r="D4" s="2">
        <v>9</v>
      </c>
      <c r="E4" s="2">
        <v>60</v>
      </c>
      <c r="F4" s="2">
        <v>0</v>
      </c>
      <c r="G4" s="81">
        <f t="shared" ref="G4:G10" si="0">SUM(C4:F4)</f>
        <v>353</v>
      </c>
    </row>
    <row r="5" spans="1:7" x14ac:dyDescent="0.25">
      <c r="A5" s="193"/>
      <c r="B5" s="61">
        <v>2</v>
      </c>
      <c r="C5" s="2">
        <v>227</v>
      </c>
      <c r="D5" s="2">
        <v>0</v>
      </c>
      <c r="E5" s="2">
        <v>41</v>
      </c>
      <c r="F5" s="2">
        <v>0</v>
      </c>
      <c r="G5" s="81">
        <f t="shared" si="0"/>
        <v>268</v>
      </c>
    </row>
    <row r="6" spans="1:7" x14ac:dyDescent="0.25">
      <c r="A6" s="159"/>
      <c r="B6" s="61">
        <v>3</v>
      </c>
      <c r="C6" s="2">
        <v>23</v>
      </c>
      <c r="D6" s="2">
        <v>0</v>
      </c>
      <c r="E6" s="2">
        <v>10</v>
      </c>
      <c r="F6" s="2">
        <v>0</v>
      </c>
      <c r="G6" s="81">
        <f t="shared" si="0"/>
        <v>33</v>
      </c>
    </row>
    <row r="7" spans="1:7" x14ac:dyDescent="0.25">
      <c r="A7" s="343" t="s">
        <v>220</v>
      </c>
      <c r="B7" s="344"/>
      <c r="C7" s="59">
        <f>SUM(C4:C6)</f>
        <v>534</v>
      </c>
      <c r="D7" s="59">
        <v>9</v>
      </c>
      <c r="E7" s="59">
        <f>SUM(E4:E6)</f>
        <v>111</v>
      </c>
      <c r="F7" s="59">
        <v>0</v>
      </c>
      <c r="G7" s="81">
        <f t="shared" si="0"/>
        <v>654</v>
      </c>
    </row>
    <row r="8" spans="1:7" x14ac:dyDescent="0.25">
      <c r="A8" s="194" t="s">
        <v>229</v>
      </c>
      <c r="B8" s="61">
        <v>1</v>
      </c>
      <c r="C8" s="2">
        <v>209</v>
      </c>
      <c r="D8" s="2">
        <v>0</v>
      </c>
      <c r="E8" s="2">
        <v>72</v>
      </c>
      <c r="F8" s="2">
        <v>0</v>
      </c>
      <c r="G8" s="81">
        <f t="shared" si="0"/>
        <v>281</v>
      </c>
    </row>
    <row r="9" spans="1:7" x14ac:dyDescent="0.25">
      <c r="A9" s="193"/>
      <c r="B9" s="61">
        <v>2</v>
      </c>
      <c r="C9" s="2">
        <v>102</v>
      </c>
      <c r="D9" s="2">
        <v>1</v>
      </c>
      <c r="E9" s="2">
        <v>101</v>
      </c>
      <c r="F9" s="2">
        <v>3</v>
      </c>
      <c r="G9" s="81">
        <f t="shared" si="0"/>
        <v>207</v>
      </c>
    </row>
    <row r="10" spans="1:7" x14ac:dyDescent="0.25">
      <c r="A10" s="159"/>
      <c r="B10" s="61">
        <v>3</v>
      </c>
      <c r="C10" s="2">
        <v>7</v>
      </c>
      <c r="D10" s="2">
        <v>0</v>
      </c>
      <c r="E10" s="2">
        <v>3</v>
      </c>
      <c r="F10" s="2">
        <v>0</v>
      </c>
      <c r="G10" s="81">
        <f t="shared" si="0"/>
        <v>10</v>
      </c>
    </row>
    <row r="11" spans="1:7" x14ac:dyDescent="0.25">
      <c r="A11" s="343" t="s">
        <v>221</v>
      </c>
      <c r="B11" s="344"/>
      <c r="C11" s="59">
        <f>SUM(C8:C10)</f>
        <v>318</v>
      </c>
      <c r="D11" s="59">
        <f>SUM(D8:D10)</f>
        <v>1</v>
      </c>
      <c r="E11" s="59">
        <f>SUM(E8:E10)</f>
        <v>176</v>
      </c>
      <c r="F11" s="59">
        <f>SUM(F8:F10)</f>
        <v>3</v>
      </c>
      <c r="G11" s="81">
        <f>SUM(G8:G10)</f>
        <v>498</v>
      </c>
    </row>
    <row r="12" spans="1:7" x14ac:dyDescent="0.25">
      <c r="A12" s="194" t="s">
        <v>230</v>
      </c>
      <c r="B12" s="61">
        <v>1</v>
      </c>
      <c r="C12" s="2">
        <v>90</v>
      </c>
      <c r="D12" s="2">
        <v>2</v>
      </c>
      <c r="E12" s="2">
        <v>13</v>
      </c>
      <c r="F12" s="2">
        <v>0</v>
      </c>
      <c r="G12" s="81">
        <f t="shared" ref="G12:G22" si="1">SUM(C12:F12)</f>
        <v>105</v>
      </c>
    </row>
    <row r="13" spans="1:7" x14ac:dyDescent="0.25">
      <c r="A13" s="193"/>
      <c r="B13" s="61">
        <v>2</v>
      </c>
      <c r="C13" s="2">
        <v>126</v>
      </c>
      <c r="D13" s="2">
        <v>0</v>
      </c>
      <c r="E13" s="2">
        <v>26</v>
      </c>
      <c r="F13" s="2">
        <v>0</v>
      </c>
      <c r="G13" s="81">
        <f t="shared" si="1"/>
        <v>152</v>
      </c>
    </row>
    <row r="14" spans="1:7" x14ac:dyDescent="0.25">
      <c r="A14" s="159"/>
      <c r="B14" s="61">
        <v>3</v>
      </c>
      <c r="C14" s="2">
        <v>2</v>
      </c>
      <c r="D14" s="2">
        <v>0</v>
      </c>
      <c r="E14" s="2">
        <v>2</v>
      </c>
      <c r="F14" s="2">
        <v>0</v>
      </c>
      <c r="G14" s="81">
        <f t="shared" si="1"/>
        <v>4</v>
      </c>
    </row>
    <row r="15" spans="1:7" x14ac:dyDescent="0.25">
      <c r="A15" s="343" t="s">
        <v>222</v>
      </c>
      <c r="B15" s="344"/>
      <c r="C15" s="59">
        <f>SUM(C12:C14)</f>
        <v>218</v>
      </c>
      <c r="D15" s="59">
        <f>SUM(D12:D14)</f>
        <v>2</v>
      </c>
      <c r="E15" s="59">
        <f>SUM(E12:E14)</f>
        <v>41</v>
      </c>
      <c r="F15" s="59">
        <v>0</v>
      </c>
      <c r="G15" s="81">
        <f t="shared" si="1"/>
        <v>261</v>
      </c>
    </row>
    <row r="16" spans="1:7" x14ac:dyDescent="0.25">
      <c r="A16" s="194" t="s">
        <v>231</v>
      </c>
      <c r="B16" s="61">
        <v>1</v>
      </c>
      <c r="C16" s="2">
        <v>542</v>
      </c>
      <c r="D16" s="2">
        <v>7</v>
      </c>
      <c r="E16" s="2">
        <v>280</v>
      </c>
      <c r="F16" s="2">
        <v>1</v>
      </c>
      <c r="G16" s="81">
        <f t="shared" si="1"/>
        <v>830</v>
      </c>
    </row>
    <row r="17" spans="1:7" x14ac:dyDescent="0.25">
      <c r="A17" s="193"/>
      <c r="B17" s="61">
        <v>2</v>
      </c>
      <c r="C17" s="2">
        <v>461</v>
      </c>
      <c r="D17" s="2">
        <v>6</v>
      </c>
      <c r="E17" s="2">
        <v>252</v>
      </c>
      <c r="F17" s="2">
        <v>0</v>
      </c>
      <c r="G17" s="81">
        <f t="shared" si="1"/>
        <v>719</v>
      </c>
    </row>
    <row r="18" spans="1:7" x14ac:dyDescent="0.25">
      <c r="A18" s="159"/>
      <c r="B18" s="61">
        <v>3</v>
      </c>
      <c r="C18" s="2">
        <v>17</v>
      </c>
      <c r="D18" s="2">
        <v>0</v>
      </c>
      <c r="E18" s="2">
        <v>10</v>
      </c>
      <c r="F18" s="2">
        <v>1</v>
      </c>
      <c r="G18" s="81">
        <f t="shared" si="1"/>
        <v>28</v>
      </c>
    </row>
    <row r="19" spans="1:7" x14ac:dyDescent="0.25">
      <c r="A19" s="343" t="s">
        <v>223</v>
      </c>
      <c r="B19" s="344"/>
      <c r="C19" s="59">
        <f>SUM(C16:C18)</f>
        <v>1020</v>
      </c>
      <c r="D19" s="59">
        <f>SUM(D16:D18)</f>
        <v>13</v>
      </c>
      <c r="E19" s="59">
        <f>SUM(E16:E18)</f>
        <v>542</v>
      </c>
      <c r="F19" s="59">
        <f>SUM(F16:F18)</f>
        <v>2</v>
      </c>
      <c r="G19" s="81">
        <f t="shared" si="1"/>
        <v>1577</v>
      </c>
    </row>
    <row r="20" spans="1:7" x14ac:dyDescent="0.25">
      <c r="A20" s="194" t="s">
        <v>232</v>
      </c>
      <c r="B20" s="61">
        <v>1</v>
      </c>
      <c r="C20" s="2">
        <v>336</v>
      </c>
      <c r="D20" s="2">
        <v>4</v>
      </c>
      <c r="E20" s="2">
        <v>93</v>
      </c>
      <c r="F20" s="2">
        <v>0</v>
      </c>
      <c r="G20" s="81">
        <f t="shared" si="1"/>
        <v>433</v>
      </c>
    </row>
    <row r="21" spans="1:7" x14ac:dyDescent="0.25">
      <c r="A21" s="193"/>
      <c r="B21" s="61">
        <v>2</v>
      </c>
      <c r="C21" s="2">
        <v>246</v>
      </c>
      <c r="D21" s="2">
        <v>4</v>
      </c>
      <c r="E21" s="2">
        <v>50</v>
      </c>
      <c r="F21" s="2">
        <v>1</v>
      </c>
      <c r="G21" s="81">
        <f t="shared" si="1"/>
        <v>301</v>
      </c>
    </row>
    <row r="22" spans="1:7" x14ac:dyDescent="0.25">
      <c r="A22" s="159"/>
      <c r="B22" s="61">
        <v>3</v>
      </c>
      <c r="C22" s="2">
        <v>6</v>
      </c>
      <c r="D22" s="2">
        <v>0</v>
      </c>
      <c r="E22" s="2">
        <v>7</v>
      </c>
      <c r="F22" s="2">
        <v>0</v>
      </c>
      <c r="G22" s="81">
        <f t="shared" si="1"/>
        <v>13</v>
      </c>
    </row>
    <row r="23" spans="1:7" x14ac:dyDescent="0.25">
      <c r="A23" s="343" t="s">
        <v>224</v>
      </c>
      <c r="B23" s="344"/>
      <c r="C23" s="59">
        <f>SUM(C20:C22)</f>
        <v>588</v>
      </c>
      <c r="D23" s="59">
        <f>SUM(D20:D22)</f>
        <v>8</v>
      </c>
      <c r="E23" s="59">
        <f>SUM(E20:E22)</f>
        <v>150</v>
      </c>
      <c r="F23" s="59">
        <f>SUM(F20:F22)</f>
        <v>1</v>
      </c>
      <c r="G23" s="81">
        <f>SUM(G20:G22)</f>
        <v>747</v>
      </c>
    </row>
    <row r="24" spans="1:7" x14ac:dyDescent="0.25">
      <c r="A24" s="190" t="s">
        <v>225</v>
      </c>
      <c r="B24" s="136">
        <v>1</v>
      </c>
      <c r="C24" s="59">
        <f>C4+C8+C12+C16+C20</f>
        <v>1461</v>
      </c>
      <c r="D24" s="59">
        <f>D4+D12+D16+D20</f>
        <v>22</v>
      </c>
      <c r="E24" s="59">
        <f>E4+E8+E12+E16+E20</f>
        <v>518</v>
      </c>
      <c r="F24" s="59">
        <v>1</v>
      </c>
      <c r="G24" s="81">
        <f>SUM(C24:F24)</f>
        <v>2002</v>
      </c>
    </row>
    <row r="25" spans="1:7" x14ac:dyDescent="0.25">
      <c r="A25" s="191" t="s">
        <v>226</v>
      </c>
      <c r="B25" s="136">
        <v>2</v>
      </c>
      <c r="C25" s="59">
        <f>C5+C9+C13+C17+C21</f>
        <v>1162</v>
      </c>
      <c r="D25" s="59">
        <f>D9+D17+D21</f>
        <v>11</v>
      </c>
      <c r="E25" s="59">
        <f>E5+E9+E13+E17+E21</f>
        <v>470</v>
      </c>
      <c r="F25" s="59">
        <v>4</v>
      </c>
      <c r="G25" s="81">
        <f>SUM(C25:F25)</f>
        <v>1647</v>
      </c>
    </row>
    <row r="26" spans="1:7" x14ac:dyDescent="0.25">
      <c r="A26" s="138"/>
      <c r="B26" s="136">
        <v>3</v>
      </c>
      <c r="C26" s="59">
        <f>C6+C10+C14+C18+C22</f>
        <v>55</v>
      </c>
      <c r="D26" s="59">
        <v>0</v>
      </c>
      <c r="E26" s="59">
        <f>E6+E10+E14+E18+E22</f>
        <v>32</v>
      </c>
      <c r="F26" s="59">
        <v>1</v>
      </c>
      <c r="G26" s="81">
        <f>SUM(C26:F26)</f>
        <v>88</v>
      </c>
    </row>
    <row r="27" spans="1:7" x14ac:dyDescent="0.25">
      <c r="A27" s="343" t="s">
        <v>225</v>
      </c>
      <c r="B27" s="344"/>
      <c r="C27" s="59">
        <f>SUM(C24:C26)</f>
        <v>2678</v>
      </c>
      <c r="D27" s="59">
        <f>SUM(D24:D26)</f>
        <v>33</v>
      </c>
      <c r="E27" s="59">
        <f>SUM(E24:E26)</f>
        <v>1020</v>
      </c>
      <c r="F27" s="59">
        <f>SUM(F24:F26)</f>
        <v>6</v>
      </c>
      <c r="G27" s="81">
        <f>SUM(C27:F27)</f>
        <v>3737</v>
      </c>
    </row>
    <row r="28" spans="1:7" x14ac:dyDescent="0.25">
      <c r="A28" s="18"/>
    </row>
  </sheetData>
  <mergeCells count="12">
    <mergeCell ref="A27:B27"/>
    <mergeCell ref="C2:D2"/>
    <mergeCell ref="E2:F2"/>
    <mergeCell ref="A1:G1"/>
    <mergeCell ref="A2:A3"/>
    <mergeCell ref="B2:B3"/>
    <mergeCell ref="G2:G3"/>
    <mergeCell ref="A7:B7"/>
    <mergeCell ref="A11:B11"/>
    <mergeCell ref="A15:B15"/>
    <mergeCell ref="A19:B19"/>
    <mergeCell ref="A23:B23"/>
  </mergeCells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368" t="s">
        <v>250</v>
      </c>
      <c r="B1" s="368"/>
      <c r="C1" s="368"/>
      <c r="D1" s="368"/>
      <c r="E1" s="368"/>
      <c r="F1" s="368"/>
      <c r="G1" s="368"/>
      <c r="H1" s="368"/>
      <c r="I1" s="368"/>
      <c r="J1" s="368"/>
    </row>
    <row r="2" spans="1:11" ht="16.5" thickBot="1" x14ac:dyDescent="0.3">
      <c r="A2" s="365" t="s">
        <v>54</v>
      </c>
      <c r="B2" s="365"/>
      <c r="C2" s="365"/>
      <c r="D2" s="365"/>
      <c r="E2" s="365"/>
      <c r="F2" s="365"/>
      <c r="G2" s="365"/>
      <c r="H2" s="365"/>
      <c r="I2" s="365"/>
      <c r="J2" s="365"/>
      <c r="K2" s="17"/>
    </row>
    <row r="3" spans="1:11" ht="30.75" thickBot="1" x14ac:dyDescent="0.3">
      <c r="A3" s="85" t="s">
        <v>69</v>
      </c>
      <c r="B3" s="91" t="s">
        <v>60</v>
      </c>
      <c r="C3" s="91" t="s">
        <v>61</v>
      </c>
      <c r="D3" s="92" t="s">
        <v>62</v>
      </c>
      <c r="E3" s="92" t="s">
        <v>63</v>
      </c>
      <c r="F3" s="92" t="s">
        <v>64</v>
      </c>
      <c r="G3" s="93" t="s">
        <v>65</v>
      </c>
      <c r="H3" s="93" t="s">
        <v>66</v>
      </c>
      <c r="I3" s="93" t="s">
        <v>67</v>
      </c>
      <c r="J3" s="94" t="s">
        <v>68</v>
      </c>
    </row>
    <row r="4" spans="1:11" ht="30" x14ac:dyDescent="0.25">
      <c r="A4" s="90" t="s">
        <v>20</v>
      </c>
      <c r="B4" s="195">
        <v>580</v>
      </c>
      <c r="C4" s="195">
        <v>1499</v>
      </c>
      <c r="D4" s="195">
        <v>1329</v>
      </c>
      <c r="E4" s="195">
        <v>1184</v>
      </c>
      <c r="F4" s="195">
        <v>639</v>
      </c>
      <c r="G4" s="140">
        <f>C4/B4</f>
        <v>2.5844827586206898</v>
      </c>
      <c r="H4" s="140">
        <f>E4/D4</f>
        <v>0.89089541008276896</v>
      </c>
      <c r="I4" s="140">
        <f>F4/E4</f>
        <v>0.53969594594594594</v>
      </c>
      <c r="J4" s="140">
        <f>F4/B4</f>
        <v>1.1017241379310345</v>
      </c>
    </row>
    <row r="5" spans="1:11" x14ac:dyDescent="0.25">
      <c r="A5" s="37" t="s">
        <v>21</v>
      </c>
      <c r="B5" s="196">
        <v>415</v>
      </c>
      <c r="C5" s="196">
        <v>943</v>
      </c>
      <c r="D5" s="196">
        <v>821</v>
      </c>
      <c r="E5" s="196">
        <v>705</v>
      </c>
      <c r="F5" s="196">
        <v>333</v>
      </c>
      <c r="G5" s="140">
        <f t="shared" ref="G5:G13" si="0">C5/B5</f>
        <v>2.2722891566265062</v>
      </c>
      <c r="H5" s="140">
        <f t="shared" ref="H5:H13" si="1">E5/D5</f>
        <v>0.85870889159561514</v>
      </c>
      <c r="I5" s="140">
        <f t="shared" ref="I5:I13" si="2">F5/E5</f>
        <v>0.47234042553191491</v>
      </c>
      <c r="J5" s="140">
        <f t="shared" ref="J5:J13" si="3">F5/B5</f>
        <v>0.80240963855421688</v>
      </c>
    </row>
    <row r="6" spans="1:11" x14ac:dyDescent="0.25">
      <c r="A6" s="37" t="s">
        <v>22</v>
      </c>
      <c r="B6" s="196"/>
      <c r="C6" s="196"/>
      <c r="D6" s="196"/>
      <c r="E6" s="196"/>
      <c r="F6" s="196"/>
      <c r="G6" s="140"/>
      <c r="H6" s="140"/>
      <c r="I6" s="140"/>
      <c r="J6" s="140"/>
    </row>
    <row r="7" spans="1:11" x14ac:dyDescent="0.25">
      <c r="A7" s="37" t="s">
        <v>23</v>
      </c>
      <c r="B7" s="196">
        <v>305</v>
      </c>
      <c r="C7" s="196">
        <v>1033</v>
      </c>
      <c r="D7" s="196">
        <v>986</v>
      </c>
      <c r="E7" s="196">
        <v>528</v>
      </c>
      <c r="F7" s="196">
        <v>293</v>
      </c>
      <c r="G7" s="140">
        <f t="shared" si="0"/>
        <v>3.3868852459016394</v>
      </c>
      <c r="H7" s="140">
        <f t="shared" si="1"/>
        <v>0.53549695740365111</v>
      </c>
      <c r="I7" s="140">
        <f t="shared" si="2"/>
        <v>0.55492424242424243</v>
      </c>
      <c r="J7" s="140">
        <f t="shared" si="3"/>
        <v>0.96065573770491808</v>
      </c>
    </row>
    <row r="8" spans="1:11" x14ac:dyDescent="0.25">
      <c r="A8" s="37" t="s">
        <v>24</v>
      </c>
      <c r="B8" s="196">
        <v>100</v>
      </c>
      <c r="C8" s="196">
        <v>386</v>
      </c>
      <c r="D8" s="196">
        <v>282</v>
      </c>
      <c r="E8" s="196">
        <v>143</v>
      </c>
      <c r="F8" s="196">
        <v>104</v>
      </c>
      <c r="G8" s="140">
        <f t="shared" si="0"/>
        <v>3.86</v>
      </c>
      <c r="H8" s="140">
        <f t="shared" si="1"/>
        <v>0.50709219858156029</v>
      </c>
      <c r="I8" s="140">
        <f t="shared" si="2"/>
        <v>0.72727272727272729</v>
      </c>
      <c r="J8" s="140">
        <f t="shared" si="3"/>
        <v>1.04</v>
      </c>
    </row>
    <row r="9" spans="1:11" x14ac:dyDescent="0.25">
      <c r="A9" s="37" t="s">
        <v>25</v>
      </c>
      <c r="B9" s="196"/>
      <c r="C9" s="196"/>
      <c r="D9" s="196"/>
      <c r="E9" s="196"/>
      <c r="F9" s="196"/>
      <c r="G9" s="140"/>
      <c r="H9" s="140"/>
      <c r="I9" s="140"/>
      <c r="J9" s="140"/>
    </row>
    <row r="10" spans="1:11" x14ac:dyDescent="0.25">
      <c r="A10" s="37" t="s">
        <v>26</v>
      </c>
      <c r="B10" s="196"/>
      <c r="C10" s="196"/>
      <c r="D10" s="196"/>
      <c r="E10" s="196"/>
      <c r="F10" s="196"/>
      <c r="G10" s="140"/>
      <c r="H10" s="140"/>
      <c r="I10" s="140"/>
      <c r="J10" s="140"/>
    </row>
    <row r="11" spans="1:11" x14ac:dyDescent="0.25">
      <c r="A11" s="37" t="s">
        <v>27</v>
      </c>
      <c r="B11" s="196">
        <v>70</v>
      </c>
      <c r="C11" s="196">
        <v>103</v>
      </c>
      <c r="D11" s="196">
        <v>100</v>
      </c>
      <c r="E11" s="196">
        <v>100</v>
      </c>
      <c r="F11" s="196">
        <v>48</v>
      </c>
      <c r="G11" s="140">
        <f t="shared" si="0"/>
        <v>1.4714285714285715</v>
      </c>
      <c r="H11" s="140">
        <f t="shared" si="1"/>
        <v>1</v>
      </c>
      <c r="I11" s="140">
        <f t="shared" si="2"/>
        <v>0.48</v>
      </c>
      <c r="J11" s="140">
        <f t="shared" si="3"/>
        <v>0.68571428571428572</v>
      </c>
    </row>
    <row r="12" spans="1:11" x14ac:dyDescent="0.25">
      <c r="A12" s="37" t="s">
        <v>28</v>
      </c>
      <c r="B12" s="196">
        <v>40</v>
      </c>
      <c r="C12" s="196">
        <v>73</v>
      </c>
      <c r="D12" s="196">
        <v>73</v>
      </c>
      <c r="E12" s="196">
        <v>73</v>
      </c>
      <c r="F12" s="196">
        <v>38</v>
      </c>
      <c r="G12" s="140">
        <f t="shared" si="0"/>
        <v>1.825</v>
      </c>
      <c r="H12" s="140">
        <f t="shared" si="1"/>
        <v>1</v>
      </c>
      <c r="I12" s="140">
        <f t="shared" si="2"/>
        <v>0.52054794520547942</v>
      </c>
      <c r="J12" s="140">
        <f t="shared" si="3"/>
        <v>0.95</v>
      </c>
    </row>
    <row r="13" spans="1:11" ht="18" customHeight="1" x14ac:dyDescent="0.25">
      <c r="A13" s="37" t="s">
        <v>29</v>
      </c>
      <c r="B13" s="197">
        <v>30</v>
      </c>
      <c r="C13" s="197">
        <v>25</v>
      </c>
      <c r="D13" s="196">
        <v>25</v>
      </c>
      <c r="E13" s="196">
        <v>25</v>
      </c>
      <c r="F13" s="196">
        <v>17</v>
      </c>
      <c r="G13" s="140">
        <f t="shared" si="0"/>
        <v>0.83333333333333337</v>
      </c>
      <c r="H13" s="140">
        <f t="shared" si="1"/>
        <v>1</v>
      </c>
      <c r="I13" s="140">
        <f t="shared" si="2"/>
        <v>0.68</v>
      </c>
      <c r="J13" s="140">
        <f t="shared" si="3"/>
        <v>0.56666666666666665</v>
      </c>
    </row>
    <row r="14" spans="1:11" x14ac:dyDescent="0.25">
      <c r="A14" s="37" t="s">
        <v>30</v>
      </c>
      <c r="B14" s="196"/>
      <c r="C14" s="196"/>
      <c r="D14" s="196"/>
      <c r="E14" s="196"/>
      <c r="F14" s="196"/>
      <c r="G14" s="141"/>
      <c r="H14" s="141"/>
      <c r="I14" s="141"/>
      <c r="J14" s="141"/>
    </row>
    <row r="15" spans="1:11" ht="30" x14ac:dyDescent="0.25">
      <c r="A15" s="37" t="s">
        <v>31</v>
      </c>
      <c r="B15" s="196"/>
      <c r="C15" s="196"/>
      <c r="D15" s="196"/>
      <c r="E15" s="196"/>
      <c r="F15" s="196"/>
      <c r="G15" s="141"/>
      <c r="H15" s="141"/>
      <c r="I15" s="141"/>
      <c r="J15" s="141"/>
    </row>
    <row r="16" spans="1:11" x14ac:dyDescent="0.25">
      <c r="A16" s="37" t="s">
        <v>32</v>
      </c>
      <c r="B16" s="196"/>
      <c r="C16" s="196"/>
      <c r="D16" s="196"/>
      <c r="E16" s="196"/>
      <c r="F16" s="196"/>
      <c r="G16" s="141"/>
      <c r="H16" s="141"/>
      <c r="I16" s="141"/>
      <c r="J16" s="141"/>
    </row>
    <row r="17" spans="1:10" x14ac:dyDescent="0.25">
      <c r="A17" s="37" t="s">
        <v>33</v>
      </c>
      <c r="B17" s="196"/>
      <c r="C17" s="196"/>
      <c r="D17" s="196"/>
      <c r="E17" s="196"/>
      <c r="F17" s="196"/>
      <c r="G17" s="141"/>
      <c r="H17" s="141"/>
      <c r="I17" s="141"/>
      <c r="J17" s="141"/>
    </row>
    <row r="18" spans="1:10" x14ac:dyDescent="0.25">
      <c r="A18" s="37" t="s">
        <v>34</v>
      </c>
      <c r="B18" s="196"/>
      <c r="C18" s="196"/>
      <c r="D18" s="196"/>
      <c r="E18" s="196"/>
      <c r="F18" s="196"/>
      <c r="G18" s="141"/>
      <c r="H18" s="141"/>
      <c r="I18" s="141"/>
      <c r="J18" s="141"/>
    </row>
    <row r="19" spans="1:10" x14ac:dyDescent="0.25">
      <c r="A19" s="37" t="s">
        <v>35</v>
      </c>
      <c r="B19" s="196"/>
      <c r="C19" s="196"/>
      <c r="D19" s="196"/>
      <c r="E19" s="196"/>
      <c r="F19" s="196"/>
      <c r="G19" s="141"/>
      <c r="H19" s="141"/>
      <c r="I19" s="141"/>
      <c r="J19" s="141"/>
    </row>
    <row r="20" spans="1:10" x14ac:dyDescent="0.25">
      <c r="A20" s="37" t="s">
        <v>36</v>
      </c>
      <c r="B20" s="196"/>
      <c r="C20" s="196"/>
      <c r="D20" s="196"/>
      <c r="E20" s="196"/>
      <c r="F20" s="196"/>
      <c r="G20" s="141"/>
      <c r="H20" s="141"/>
      <c r="I20" s="141"/>
      <c r="J20" s="141"/>
    </row>
    <row r="21" spans="1:10" x14ac:dyDescent="0.25">
      <c r="A21" s="37" t="s">
        <v>37</v>
      </c>
      <c r="B21" s="196"/>
      <c r="C21" s="196"/>
      <c r="D21" s="196"/>
      <c r="E21" s="196"/>
      <c r="F21" s="196"/>
      <c r="G21" s="141"/>
      <c r="H21" s="141"/>
      <c r="I21" s="141"/>
      <c r="J21" s="141"/>
    </row>
    <row r="22" spans="1:10" x14ac:dyDescent="0.25">
      <c r="A22" s="37" t="s">
        <v>38</v>
      </c>
      <c r="B22" s="196"/>
      <c r="C22" s="196"/>
      <c r="D22" s="196"/>
      <c r="E22" s="196"/>
      <c r="F22" s="196"/>
      <c r="G22" s="141"/>
      <c r="H22" s="141"/>
      <c r="I22" s="141"/>
      <c r="J22" s="141"/>
    </row>
    <row r="23" spans="1:10" x14ac:dyDescent="0.25">
      <c r="A23" s="37" t="s">
        <v>39</v>
      </c>
      <c r="B23" s="196">
        <v>80</v>
      </c>
      <c r="C23" s="196">
        <v>269</v>
      </c>
      <c r="D23" s="196">
        <v>269</v>
      </c>
      <c r="E23" s="196">
        <v>177</v>
      </c>
      <c r="F23" s="196">
        <v>108</v>
      </c>
      <c r="G23" s="140">
        <f t="shared" ref="G23:G24" si="4">C23/B23</f>
        <v>3.3624999999999998</v>
      </c>
      <c r="H23" s="140">
        <f t="shared" ref="H23:I31" si="5">E23/D23</f>
        <v>0.65799256505576209</v>
      </c>
      <c r="I23" s="140">
        <f t="shared" si="5"/>
        <v>0.61016949152542377</v>
      </c>
      <c r="J23" s="140">
        <f t="shared" ref="J23:J31" si="6">F23/B23</f>
        <v>1.35</v>
      </c>
    </row>
    <row r="24" spans="1:10" x14ac:dyDescent="0.25">
      <c r="A24" s="37" t="s">
        <v>40</v>
      </c>
      <c r="B24" s="196">
        <v>40</v>
      </c>
      <c r="C24" s="196">
        <v>205</v>
      </c>
      <c r="D24" s="196">
        <v>205</v>
      </c>
      <c r="E24" s="196">
        <v>114</v>
      </c>
      <c r="F24" s="196">
        <v>65</v>
      </c>
      <c r="G24" s="140">
        <f t="shared" si="4"/>
        <v>5.125</v>
      </c>
      <c r="H24" s="140">
        <f t="shared" si="5"/>
        <v>0.55609756097560981</v>
      </c>
      <c r="I24" s="140">
        <f t="shared" si="5"/>
        <v>0.57017543859649122</v>
      </c>
      <c r="J24" s="140">
        <f t="shared" si="6"/>
        <v>1.625</v>
      </c>
    </row>
    <row r="25" spans="1:10" x14ac:dyDescent="0.25">
      <c r="A25" s="37" t="s">
        <v>41</v>
      </c>
      <c r="B25" s="196"/>
      <c r="C25" s="196"/>
      <c r="D25" s="196"/>
      <c r="E25" s="196"/>
      <c r="F25" s="196"/>
      <c r="G25" s="141"/>
      <c r="H25" s="140"/>
      <c r="I25" s="140"/>
      <c r="J25" s="140"/>
    </row>
    <row r="26" spans="1:10" x14ac:dyDescent="0.25">
      <c r="A26" s="37" t="s">
        <v>42</v>
      </c>
      <c r="B26" s="196">
        <v>30</v>
      </c>
      <c r="C26" s="196">
        <v>53</v>
      </c>
      <c r="D26" s="196">
        <v>53</v>
      </c>
      <c r="E26" s="196">
        <v>41</v>
      </c>
      <c r="F26" s="196">
        <v>33</v>
      </c>
      <c r="G26" s="140">
        <f>C26/B26</f>
        <v>1.7666666666666666</v>
      </c>
      <c r="H26" s="140">
        <f t="shared" si="5"/>
        <v>0.77358490566037741</v>
      </c>
      <c r="I26" s="140">
        <f t="shared" si="5"/>
        <v>0.80487804878048785</v>
      </c>
      <c r="J26" s="140">
        <f t="shared" si="6"/>
        <v>1.1000000000000001</v>
      </c>
    </row>
    <row r="27" spans="1:10" x14ac:dyDescent="0.25">
      <c r="A27" s="37" t="s">
        <v>43</v>
      </c>
      <c r="B27" s="196"/>
      <c r="C27" s="196"/>
      <c r="D27" s="196"/>
      <c r="E27" s="196"/>
      <c r="F27" s="196"/>
      <c r="G27" s="141"/>
      <c r="H27" s="140"/>
      <c r="I27" s="140"/>
      <c r="J27" s="140"/>
    </row>
    <row r="28" spans="1:10" x14ac:dyDescent="0.25">
      <c r="A28" s="37" t="s">
        <v>44</v>
      </c>
      <c r="B28" s="196"/>
      <c r="C28" s="196"/>
      <c r="D28" s="196"/>
      <c r="E28" s="196"/>
      <c r="F28" s="196"/>
      <c r="G28" s="141"/>
      <c r="H28" s="140"/>
      <c r="I28" s="140"/>
      <c r="J28" s="140"/>
    </row>
    <row r="29" spans="1:10" x14ac:dyDescent="0.25">
      <c r="A29" s="37" t="s">
        <v>45</v>
      </c>
      <c r="B29" s="196">
        <v>10</v>
      </c>
      <c r="C29" s="196">
        <v>18</v>
      </c>
      <c r="D29" s="196">
        <v>18</v>
      </c>
      <c r="E29" s="196">
        <v>18</v>
      </c>
      <c r="F29" s="196">
        <v>10</v>
      </c>
      <c r="G29" s="140">
        <f t="shared" ref="G29:G31" si="7">C29/B29</f>
        <v>1.8</v>
      </c>
      <c r="H29" s="140">
        <f t="shared" si="5"/>
        <v>1</v>
      </c>
      <c r="I29" s="140">
        <f t="shared" si="5"/>
        <v>0.55555555555555558</v>
      </c>
      <c r="J29" s="140">
        <f t="shared" si="6"/>
        <v>1</v>
      </c>
    </row>
    <row r="30" spans="1:10" ht="30" x14ac:dyDescent="0.25">
      <c r="A30" s="38" t="s">
        <v>46</v>
      </c>
      <c r="B30" s="196">
        <v>40</v>
      </c>
      <c r="C30" s="196">
        <v>155</v>
      </c>
      <c r="D30" s="196">
        <v>155</v>
      </c>
      <c r="E30" s="196">
        <v>97</v>
      </c>
      <c r="F30" s="196">
        <v>57</v>
      </c>
      <c r="G30" s="140">
        <f t="shared" si="7"/>
        <v>3.875</v>
      </c>
      <c r="H30" s="140">
        <f t="shared" si="5"/>
        <v>0.62580645161290327</v>
      </c>
      <c r="I30" s="140">
        <f t="shared" si="5"/>
        <v>0.58762886597938147</v>
      </c>
      <c r="J30" s="140">
        <f t="shared" si="6"/>
        <v>1.425</v>
      </c>
    </row>
    <row r="31" spans="1:10" x14ac:dyDescent="0.25">
      <c r="A31" s="139" t="s">
        <v>56</v>
      </c>
      <c r="B31" s="198">
        <f>SUM(B4:B30)</f>
        <v>1740</v>
      </c>
      <c r="C31" s="198">
        <f>SUM(C4:C30)</f>
        <v>4762</v>
      </c>
      <c r="D31" s="198">
        <f>SUM(D4:D30)</f>
        <v>4316</v>
      </c>
      <c r="E31" s="198">
        <f>SUM(E4:E30)</f>
        <v>3205</v>
      </c>
      <c r="F31" s="198">
        <f>SUM(F4:F30)</f>
        <v>1745</v>
      </c>
      <c r="G31" s="140">
        <f t="shared" si="7"/>
        <v>2.7367816091954023</v>
      </c>
      <c r="H31" s="140">
        <f t="shared" si="5"/>
        <v>0.74258572752548657</v>
      </c>
      <c r="I31" s="140">
        <f t="shared" si="5"/>
        <v>0.54446177847113886</v>
      </c>
      <c r="J31" s="140">
        <f t="shared" si="6"/>
        <v>1.0028735632183907</v>
      </c>
    </row>
    <row r="32" spans="1:10" x14ac:dyDescent="0.25">
      <c r="A32" s="39"/>
      <c r="B32" s="40"/>
      <c r="C32" s="40"/>
      <c r="D32" s="40"/>
      <c r="E32" s="40"/>
      <c r="F32" s="40"/>
      <c r="G32" s="40"/>
      <c r="H32" s="40"/>
      <c r="J32" s="40"/>
    </row>
    <row r="33" spans="1:10" ht="16.5" thickBot="1" x14ac:dyDescent="0.3">
      <c r="A33" s="366" t="s">
        <v>55</v>
      </c>
      <c r="B33" s="367"/>
      <c r="C33" s="367"/>
      <c r="D33" s="367"/>
      <c r="E33" s="367"/>
      <c r="F33" s="367"/>
      <c r="G33" s="367"/>
      <c r="H33" s="367"/>
      <c r="I33" s="367"/>
      <c r="J33" s="367"/>
    </row>
    <row r="34" spans="1:10" ht="32.25" thickBot="1" x14ac:dyDescent="0.3">
      <c r="A34" s="85" t="s">
        <v>69</v>
      </c>
      <c r="B34" s="86" t="s">
        <v>60</v>
      </c>
      <c r="C34" s="86" t="s">
        <v>61</v>
      </c>
      <c r="D34" s="87" t="s">
        <v>62</v>
      </c>
      <c r="E34" s="87" t="s">
        <v>63</v>
      </c>
      <c r="F34" s="87" t="s">
        <v>64</v>
      </c>
      <c r="G34" s="88" t="s">
        <v>65</v>
      </c>
      <c r="H34" s="88" t="s">
        <v>66</v>
      </c>
      <c r="I34" s="88" t="s">
        <v>67</v>
      </c>
      <c r="J34" s="89" t="s">
        <v>68</v>
      </c>
    </row>
    <row r="35" spans="1:10" ht="31.5" x14ac:dyDescent="0.25">
      <c r="A35" s="83" t="s">
        <v>20</v>
      </c>
      <c r="B35" s="199">
        <v>260</v>
      </c>
      <c r="C35" s="199">
        <v>247</v>
      </c>
      <c r="D35" s="199">
        <v>247</v>
      </c>
      <c r="E35" s="199">
        <v>239</v>
      </c>
      <c r="F35" s="199">
        <v>131</v>
      </c>
      <c r="G35" s="140">
        <f>C35/B35</f>
        <v>0.95</v>
      </c>
      <c r="H35" s="140">
        <f>E35/D35</f>
        <v>0.96761133603238869</v>
      </c>
      <c r="I35" s="140">
        <f>F35/E35</f>
        <v>0.54811715481171552</v>
      </c>
      <c r="J35" s="140">
        <f>F35/B35</f>
        <v>0.50384615384615383</v>
      </c>
    </row>
    <row r="36" spans="1:10" x14ac:dyDescent="0.25">
      <c r="A36" s="21" t="s">
        <v>21</v>
      </c>
      <c r="B36" s="200">
        <v>90</v>
      </c>
      <c r="C36" s="200">
        <v>127</v>
      </c>
      <c r="D36" s="200">
        <v>127</v>
      </c>
      <c r="E36" s="200">
        <v>127</v>
      </c>
      <c r="F36" s="200">
        <v>78</v>
      </c>
      <c r="G36" s="140">
        <f t="shared" ref="G36:G44" si="8">C36/B36</f>
        <v>1.4111111111111112</v>
      </c>
      <c r="H36" s="140">
        <f t="shared" ref="H36:H44" si="9">E36/D36</f>
        <v>1</v>
      </c>
      <c r="I36" s="140">
        <f t="shared" ref="I36:I42" si="10">F36/E36</f>
        <v>0.61417322834645671</v>
      </c>
      <c r="J36" s="140">
        <f t="shared" ref="J36:J44" si="11">F36/B36</f>
        <v>0.8666666666666667</v>
      </c>
    </row>
    <row r="37" spans="1:10" x14ac:dyDescent="0.25">
      <c r="A37" s="21" t="s">
        <v>22</v>
      </c>
      <c r="B37" s="200"/>
      <c r="C37" s="200"/>
      <c r="D37" s="200"/>
      <c r="E37" s="200"/>
      <c r="F37" s="200"/>
      <c r="G37" s="140"/>
      <c r="H37" s="140"/>
      <c r="I37" s="140"/>
      <c r="J37" s="140"/>
    </row>
    <row r="38" spans="1:10" x14ac:dyDescent="0.25">
      <c r="A38" s="21" t="s">
        <v>23</v>
      </c>
      <c r="B38" s="200">
        <v>110</v>
      </c>
      <c r="C38" s="200">
        <v>171</v>
      </c>
      <c r="D38" s="200">
        <v>171</v>
      </c>
      <c r="E38" s="200">
        <v>168</v>
      </c>
      <c r="F38" s="200">
        <v>103</v>
      </c>
      <c r="G38" s="140">
        <f t="shared" si="8"/>
        <v>1.5545454545454545</v>
      </c>
      <c r="H38" s="140">
        <f t="shared" si="9"/>
        <v>0.98245614035087714</v>
      </c>
      <c r="I38" s="140">
        <f t="shared" si="10"/>
        <v>0.61309523809523814</v>
      </c>
      <c r="J38" s="140">
        <f t="shared" si="11"/>
        <v>0.9363636363636364</v>
      </c>
    </row>
    <row r="39" spans="1:10" x14ac:dyDescent="0.25">
      <c r="A39" s="21" t="s">
        <v>24</v>
      </c>
      <c r="B39" s="200">
        <v>70</v>
      </c>
      <c r="C39" s="200">
        <v>77</v>
      </c>
      <c r="D39" s="200">
        <v>77</v>
      </c>
      <c r="E39" s="200">
        <v>77</v>
      </c>
      <c r="F39" s="200">
        <v>44</v>
      </c>
      <c r="G39" s="140">
        <f t="shared" si="8"/>
        <v>1.1000000000000001</v>
      </c>
      <c r="H39" s="140">
        <f t="shared" si="9"/>
        <v>1</v>
      </c>
      <c r="I39" s="140">
        <f t="shared" si="10"/>
        <v>0.5714285714285714</v>
      </c>
      <c r="J39" s="140">
        <f t="shared" si="11"/>
        <v>0.62857142857142856</v>
      </c>
    </row>
    <row r="40" spans="1:10" ht="19.5" customHeight="1" x14ac:dyDescent="0.25">
      <c r="A40" s="21" t="s">
        <v>25</v>
      </c>
      <c r="B40" s="200"/>
      <c r="C40" s="200"/>
      <c r="D40" s="200"/>
      <c r="E40" s="200"/>
      <c r="F40" s="200"/>
      <c r="G40" s="140"/>
      <c r="H40" s="140"/>
      <c r="I40" s="140"/>
      <c r="J40" s="140"/>
    </row>
    <row r="41" spans="1:10" ht="18" customHeight="1" x14ac:dyDescent="0.25">
      <c r="A41" s="21" t="s">
        <v>26</v>
      </c>
      <c r="B41" s="200"/>
      <c r="C41" s="200"/>
      <c r="D41" s="200"/>
      <c r="E41" s="200"/>
      <c r="F41" s="200"/>
      <c r="G41" s="140"/>
      <c r="H41" s="140"/>
      <c r="I41" s="140"/>
      <c r="J41" s="140"/>
    </row>
    <row r="42" spans="1:10" ht="17.25" customHeight="1" x14ac:dyDescent="0.25">
      <c r="A42" s="21" t="s">
        <v>27</v>
      </c>
      <c r="B42" s="200">
        <v>53</v>
      </c>
      <c r="C42" s="200">
        <v>28</v>
      </c>
      <c r="D42" s="200">
        <v>26</v>
      </c>
      <c r="E42" s="200">
        <v>17</v>
      </c>
      <c r="F42" s="200">
        <v>16</v>
      </c>
      <c r="G42" s="140">
        <f t="shared" si="8"/>
        <v>0.52830188679245282</v>
      </c>
      <c r="H42" s="140">
        <f t="shared" si="9"/>
        <v>0.65384615384615385</v>
      </c>
      <c r="I42" s="140">
        <f t="shared" si="10"/>
        <v>0.94117647058823528</v>
      </c>
      <c r="J42" s="140">
        <f t="shared" si="11"/>
        <v>0.30188679245283018</v>
      </c>
    </row>
    <row r="43" spans="1:10" ht="17.25" customHeight="1" x14ac:dyDescent="0.25">
      <c r="A43" s="21" t="s">
        <v>28</v>
      </c>
      <c r="B43" s="200">
        <v>10</v>
      </c>
      <c r="C43" s="200">
        <v>8</v>
      </c>
      <c r="D43" s="200">
        <v>8</v>
      </c>
      <c r="E43" s="200">
        <v>0</v>
      </c>
      <c r="F43" s="200">
        <v>0</v>
      </c>
      <c r="G43" s="140">
        <f t="shared" si="8"/>
        <v>0.8</v>
      </c>
      <c r="H43" s="140">
        <f t="shared" si="9"/>
        <v>0</v>
      </c>
      <c r="I43" s="140">
        <v>0</v>
      </c>
      <c r="J43" s="140">
        <f t="shared" si="11"/>
        <v>0</v>
      </c>
    </row>
    <row r="44" spans="1:10" ht="31.5" x14ac:dyDescent="0.25">
      <c r="A44" s="21" t="s">
        <v>29</v>
      </c>
      <c r="B44" s="201">
        <v>20</v>
      </c>
      <c r="C44" s="201">
        <v>8</v>
      </c>
      <c r="D44" s="200">
        <v>8</v>
      </c>
      <c r="E44" s="200">
        <v>0</v>
      </c>
      <c r="F44" s="200">
        <v>0</v>
      </c>
      <c r="G44" s="140">
        <f t="shared" si="8"/>
        <v>0.4</v>
      </c>
      <c r="H44" s="140">
        <f t="shared" si="9"/>
        <v>0</v>
      </c>
      <c r="I44" s="140">
        <v>0</v>
      </c>
      <c r="J44" s="140">
        <f t="shared" si="11"/>
        <v>0</v>
      </c>
    </row>
    <row r="45" spans="1:10" x14ac:dyDescent="0.25">
      <c r="A45" s="21" t="s">
        <v>30</v>
      </c>
      <c r="B45" s="200"/>
      <c r="C45" s="200"/>
      <c r="D45" s="200"/>
      <c r="E45" s="200"/>
      <c r="F45" s="200"/>
      <c r="G45" s="141"/>
      <c r="H45" s="141"/>
      <c r="I45" s="141"/>
      <c r="J45" s="141"/>
    </row>
    <row r="46" spans="1:10" ht="31.5" x14ac:dyDescent="0.25">
      <c r="A46" s="21" t="s">
        <v>31</v>
      </c>
      <c r="B46" s="200"/>
      <c r="C46" s="200"/>
      <c r="D46" s="200"/>
      <c r="E46" s="200"/>
      <c r="F46" s="200"/>
      <c r="G46" s="141"/>
      <c r="H46" s="141"/>
      <c r="I46" s="141"/>
      <c r="J46" s="141"/>
    </row>
    <row r="47" spans="1:10" x14ac:dyDescent="0.25">
      <c r="A47" s="21" t="s">
        <v>32</v>
      </c>
      <c r="B47" s="200"/>
      <c r="C47" s="200"/>
      <c r="D47" s="200"/>
      <c r="E47" s="200"/>
      <c r="F47" s="200"/>
      <c r="G47" s="141"/>
      <c r="H47" s="141"/>
      <c r="I47" s="141"/>
      <c r="J47" s="141"/>
    </row>
    <row r="48" spans="1:10" x14ac:dyDescent="0.25">
      <c r="A48" s="21" t="s">
        <v>33</v>
      </c>
      <c r="B48" s="200"/>
      <c r="C48" s="200"/>
      <c r="D48" s="200"/>
      <c r="E48" s="200"/>
      <c r="F48" s="200"/>
      <c r="G48" s="141"/>
      <c r="H48" s="141"/>
      <c r="I48" s="141"/>
      <c r="J48" s="141"/>
    </row>
    <row r="49" spans="1:10" ht="18.75" customHeight="1" x14ac:dyDescent="0.25">
      <c r="A49" s="21" t="s">
        <v>34</v>
      </c>
      <c r="B49" s="200"/>
      <c r="C49" s="200"/>
      <c r="D49" s="200"/>
      <c r="E49" s="200"/>
      <c r="F49" s="200"/>
      <c r="G49" s="141"/>
      <c r="H49" s="141"/>
      <c r="I49" s="141"/>
      <c r="J49" s="141"/>
    </row>
    <row r="50" spans="1:10" ht="17.25" customHeight="1" x14ac:dyDescent="0.25">
      <c r="A50" s="21" t="s">
        <v>35</v>
      </c>
      <c r="B50" s="200"/>
      <c r="C50" s="200"/>
      <c r="D50" s="200"/>
      <c r="E50" s="200"/>
      <c r="F50" s="200"/>
      <c r="G50" s="141"/>
      <c r="H50" s="141"/>
      <c r="I50" s="141"/>
      <c r="J50" s="141"/>
    </row>
    <row r="51" spans="1:10" ht="18" customHeight="1" x14ac:dyDescent="0.25">
      <c r="A51" s="21" t="s">
        <v>36</v>
      </c>
      <c r="B51" s="200"/>
      <c r="C51" s="200"/>
      <c r="D51" s="200"/>
      <c r="E51" s="200"/>
      <c r="F51" s="200"/>
      <c r="G51" s="141"/>
      <c r="H51" s="141"/>
      <c r="I51" s="141"/>
      <c r="J51" s="141"/>
    </row>
    <row r="52" spans="1:10" ht="16.5" customHeight="1" x14ac:dyDescent="0.25">
      <c r="A52" s="21" t="s">
        <v>37</v>
      </c>
      <c r="B52" s="200"/>
      <c r="C52" s="200"/>
      <c r="D52" s="200"/>
      <c r="E52" s="200"/>
      <c r="F52" s="200"/>
      <c r="G52" s="141"/>
      <c r="H52" s="141"/>
      <c r="I52" s="141"/>
      <c r="J52" s="141"/>
    </row>
    <row r="53" spans="1:10" x14ac:dyDescent="0.25">
      <c r="A53" s="21" t="s">
        <v>38</v>
      </c>
      <c r="B53" s="200"/>
      <c r="C53" s="200"/>
      <c r="D53" s="200"/>
      <c r="E53" s="200"/>
      <c r="F53" s="200"/>
      <c r="G53" s="141"/>
      <c r="H53" s="141"/>
      <c r="I53" s="141"/>
      <c r="J53" s="141"/>
    </row>
    <row r="54" spans="1:10" ht="19.5" customHeight="1" x14ac:dyDescent="0.25">
      <c r="A54" s="21" t="s">
        <v>39</v>
      </c>
      <c r="B54" s="200"/>
      <c r="C54" s="200"/>
      <c r="D54" s="200"/>
      <c r="E54" s="200"/>
      <c r="F54" s="200"/>
      <c r="G54" s="141"/>
      <c r="H54" s="141"/>
      <c r="I54" s="141"/>
      <c r="J54" s="141"/>
    </row>
    <row r="55" spans="1:10" ht="18.75" customHeight="1" x14ac:dyDescent="0.25">
      <c r="A55" s="21" t="s">
        <v>40</v>
      </c>
      <c r="B55" s="200"/>
      <c r="C55" s="200"/>
      <c r="D55" s="200"/>
      <c r="E55" s="200"/>
      <c r="F55" s="200"/>
      <c r="G55" s="141"/>
      <c r="H55" s="141"/>
      <c r="I55" s="141"/>
      <c r="J55" s="141"/>
    </row>
    <row r="56" spans="1:10" ht="17.25" customHeight="1" x14ac:dyDescent="0.25">
      <c r="A56" s="21" t="s">
        <v>41</v>
      </c>
      <c r="B56" s="200"/>
      <c r="C56" s="200"/>
      <c r="D56" s="200"/>
      <c r="E56" s="200"/>
      <c r="F56" s="200"/>
      <c r="G56" s="141"/>
      <c r="H56" s="141"/>
      <c r="I56" s="141"/>
      <c r="J56" s="141"/>
    </row>
    <row r="57" spans="1:10" ht="16.5" customHeight="1" x14ac:dyDescent="0.25">
      <c r="A57" s="21" t="s">
        <v>42</v>
      </c>
      <c r="B57" s="200">
        <v>30</v>
      </c>
      <c r="C57" s="200">
        <v>39</v>
      </c>
      <c r="D57" s="200">
        <v>39</v>
      </c>
      <c r="E57" s="200">
        <v>39</v>
      </c>
      <c r="F57" s="200">
        <v>25</v>
      </c>
      <c r="G57" s="140">
        <f t="shared" ref="G57:G62" si="12">C57/B57</f>
        <v>1.3</v>
      </c>
      <c r="H57" s="140">
        <f t="shared" ref="H57:I62" si="13">E57/D57</f>
        <v>1</v>
      </c>
      <c r="I57" s="140">
        <f t="shared" si="13"/>
        <v>0.64102564102564108</v>
      </c>
      <c r="J57" s="140">
        <f t="shared" ref="J57:J62" si="14">F57/B57</f>
        <v>0.83333333333333337</v>
      </c>
    </row>
    <row r="58" spans="1:10" ht="17.25" customHeight="1" x14ac:dyDescent="0.25">
      <c r="A58" s="21" t="s">
        <v>43</v>
      </c>
      <c r="B58" s="200"/>
      <c r="C58" s="200"/>
      <c r="D58" s="200"/>
      <c r="E58" s="200"/>
      <c r="F58" s="200"/>
      <c r="G58" s="140"/>
      <c r="H58" s="140"/>
      <c r="I58" s="140"/>
      <c r="J58" s="140"/>
    </row>
    <row r="59" spans="1:10" x14ac:dyDescent="0.25">
      <c r="A59" s="21" t="s">
        <v>44</v>
      </c>
      <c r="B59" s="200"/>
      <c r="C59" s="200"/>
      <c r="D59" s="200"/>
      <c r="E59" s="200"/>
      <c r="F59" s="200"/>
      <c r="G59" s="140"/>
      <c r="H59" s="140"/>
      <c r="I59" s="140"/>
      <c r="J59" s="140"/>
    </row>
    <row r="60" spans="1:10" x14ac:dyDescent="0.25">
      <c r="A60" s="21" t="s">
        <v>45</v>
      </c>
      <c r="B60" s="200">
        <v>10</v>
      </c>
      <c r="C60" s="200">
        <v>2</v>
      </c>
      <c r="D60" s="200">
        <v>2</v>
      </c>
      <c r="E60" s="200">
        <v>0</v>
      </c>
      <c r="F60" s="200">
        <v>0</v>
      </c>
      <c r="G60" s="140">
        <f t="shared" si="12"/>
        <v>0.2</v>
      </c>
      <c r="H60" s="140">
        <f t="shared" si="13"/>
        <v>0</v>
      </c>
      <c r="I60" s="140">
        <v>0</v>
      </c>
      <c r="J60" s="140">
        <f t="shared" si="14"/>
        <v>0</v>
      </c>
    </row>
    <row r="61" spans="1:10" ht="31.5" x14ac:dyDescent="0.25">
      <c r="A61" s="35" t="s">
        <v>46</v>
      </c>
      <c r="B61" s="200">
        <v>30</v>
      </c>
      <c r="C61" s="200">
        <v>45</v>
      </c>
      <c r="D61" s="200">
        <v>45</v>
      </c>
      <c r="E61" s="200">
        <v>45</v>
      </c>
      <c r="F61" s="200">
        <v>45</v>
      </c>
      <c r="G61" s="140">
        <f t="shared" si="12"/>
        <v>1.5</v>
      </c>
      <c r="H61" s="140">
        <f t="shared" si="13"/>
        <v>1</v>
      </c>
      <c r="I61" s="140">
        <f t="shared" si="13"/>
        <v>1</v>
      </c>
      <c r="J61" s="140">
        <f t="shared" si="14"/>
        <v>1.5</v>
      </c>
    </row>
    <row r="62" spans="1:10" ht="17.25" customHeight="1" x14ac:dyDescent="0.25">
      <c r="A62" s="139" t="s">
        <v>56</v>
      </c>
      <c r="B62" s="58">
        <f>SUM(B35:B61)</f>
        <v>683</v>
      </c>
      <c r="C62" s="58">
        <f>SUM(C35:C61)</f>
        <v>752</v>
      </c>
      <c r="D62" s="58">
        <f>SUM(D35:D61)</f>
        <v>750</v>
      </c>
      <c r="E62" s="58">
        <f>SUM(E35:E61)</f>
        <v>712</v>
      </c>
      <c r="F62" s="58">
        <f>SUM(F35:F61)</f>
        <v>442</v>
      </c>
      <c r="G62" s="140">
        <f t="shared" si="12"/>
        <v>1.1010248901903368</v>
      </c>
      <c r="H62" s="140">
        <f t="shared" si="13"/>
        <v>0.94933333333333336</v>
      </c>
      <c r="I62" s="140">
        <f t="shared" si="13"/>
        <v>0.6207865168539326</v>
      </c>
      <c r="J62" s="140">
        <f t="shared" si="14"/>
        <v>0.64714494875549045</v>
      </c>
    </row>
    <row r="64" spans="1:10" ht="16.5" thickBot="1" x14ac:dyDescent="0.3">
      <c r="A64" s="125" t="s">
        <v>131</v>
      </c>
      <c r="B64" s="6"/>
      <c r="C64" s="6"/>
      <c r="D64" s="6"/>
      <c r="E64" s="6"/>
    </row>
    <row r="65" spans="1:9" ht="63.75" thickBot="1" x14ac:dyDescent="0.3">
      <c r="A65" s="96" t="s">
        <v>69</v>
      </c>
      <c r="B65" s="97" t="s">
        <v>61</v>
      </c>
      <c r="C65" s="98" t="s">
        <v>62</v>
      </c>
      <c r="D65" s="98" t="s">
        <v>63</v>
      </c>
      <c r="E65" s="98" t="s">
        <v>64</v>
      </c>
      <c r="F65" s="99" t="s">
        <v>145</v>
      </c>
      <c r="G65" s="99" t="s">
        <v>146</v>
      </c>
      <c r="H65" s="99" t="s">
        <v>147</v>
      </c>
      <c r="I65" s="100" t="s">
        <v>148</v>
      </c>
    </row>
    <row r="66" spans="1:9" ht="31.5" x14ac:dyDescent="0.25">
      <c r="A66" s="83" t="s">
        <v>20</v>
      </c>
      <c r="B66" s="84">
        <v>38</v>
      </c>
      <c r="C66" s="84">
        <v>37</v>
      </c>
      <c r="D66" s="84">
        <v>32</v>
      </c>
      <c r="E66" s="84">
        <v>31</v>
      </c>
      <c r="F66" s="142">
        <v>0.48</v>
      </c>
      <c r="G66" s="142">
        <v>0.47</v>
      </c>
      <c r="H66" s="142">
        <v>0.4</v>
      </c>
      <c r="I66" s="142">
        <v>0.39</v>
      </c>
    </row>
    <row r="67" spans="1:9" x14ac:dyDescent="0.25">
      <c r="A67" s="21" t="s">
        <v>21</v>
      </c>
      <c r="B67" s="2">
        <v>26</v>
      </c>
      <c r="C67" s="2">
        <v>25</v>
      </c>
      <c r="D67" s="2">
        <v>24</v>
      </c>
      <c r="E67" s="2">
        <v>23</v>
      </c>
      <c r="F67" s="143">
        <v>0.33</v>
      </c>
      <c r="G67" s="143">
        <v>0.31</v>
      </c>
      <c r="H67" s="143">
        <v>0.3</v>
      </c>
      <c r="I67" s="143">
        <v>0.28999999999999998</v>
      </c>
    </row>
    <row r="68" spans="1:9" x14ac:dyDescent="0.25">
      <c r="A68" s="21" t="s">
        <v>22</v>
      </c>
      <c r="B68" s="2"/>
      <c r="C68" s="2"/>
      <c r="D68" s="2"/>
      <c r="E68" s="2"/>
      <c r="F68" s="143"/>
      <c r="G68" s="143"/>
      <c r="H68" s="143"/>
      <c r="I68" s="143"/>
    </row>
    <row r="69" spans="1:9" x14ac:dyDescent="0.25">
      <c r="A69" s="21" t="s">
        <v>23</v>
      </c>
      <c r="B69" s="2">
        <v>33</v>
      </c>
      <c r="C69" s="2">
        <v>33</v>
      </c>
      <c r="D69" s="2">
        <v>31</v>
      </c>
      <c r="E69" s="2">
        <v>30</v>
      </c>
      <c r="F69" s="143">
        <v>0.41</v>
      </c>
      <c r="G69" s="143">
        <v>0.41</v>
      </c>
      <c r="H69" s="143">
        <v>0.39</v>
      </c>
      <c r="I69" s="143">
        <v>0.4</v>
      </c>
    </row>
    <row r="70" spans="1:9" x14ac:dyDescent="0.25">
      <c r="A70" s="21" t="s">
        <v>24</v>
      </c>
      <c r="B70" s="2">
        <v>2</v>
      </c>
      <c r="C70" s="2">
        <v>2</v>
      </c>
      <c r="D70" s="2">
        <v>2</v>
      </c>
      <c r="E70" s="2">
        <v>2</v>
      </c>
      <c r="F70" s="143">
        <v>0.02</v>
      </c>
      <c r="G70" s="143">
        <v>0</v>
      </c>
      <c r="H70" s="143">
        <v>0</v>
      </c>
      <c r="I70" s="143">
        <v>0</v>
      </c>
    </row>
    <row r="71" spans="1:9" x14ac:dyDescent="0.25">
      <c r="A71" s="21" t="s">
        <v>25</v>
      </c>
      <c r="B71" s="2"/>
      <c r="C71" s="2"/>
      <c r="D71" s="2"/>
      <c r="E71" s="2"/>
      <c r="F71" s="143"/>
      <c r="G71" s="143"/>
      <c r="H71" s="143"/>
      <c r="I71" s="143"/>
    </row>
    <row r="72" spans="1:9" x14ac:dyDescent="0.25">
      <c r="A72" s="21" t="s">
        <v>26</v>
      </c>
      <c r="B72" s="2"/>
      <c r="C72" s="2"/>
      <c r="D72" s="2"/>
      <c r="E72" s="2"/>
      <c r="F72" s="143"/>
      <c r="G72" s="143"/>
      <c r="H72" s="143"/>
      <c r="I72" s="143"/>
    </row>
    <row r="73" spans="1:9" x14ac:dyDescent="0.25">
      <c r="A73" s="21" t="s">
        <v>27</v>
      </c>
      <c r="B73" s="2">
        <v>3</v>
      </c>
      <c r="C73" s="2">
        <v>3</v>
      </c>
      <c r="D73" s="2">
        <v>3</v>
      </c>
      <c r="E73" s="2">
        <v>3</v>
      </c>
      <c r="F73" s="143">
        <v>0.03</v>
      </c>
      <c r="G73" s="143">
        <v>0</v>
      </c>
      <c r="H73" s="143">
        <v>0</v>
      </c>
      <c r="I73" s="143">
        <v>0</v>
      </c>
    </row>
    <row r="74" spans="1:9" x14ac:dyDescent="0.25">
      <c r="A74" s="21" t="s">
        <v>28</v>
      </c>
      <c r="B74" s="2">
        <v>2</v>
      </c>
      <c r="C74" s="2">
        <v>2</v>
      </c>
      <c r="D74" s="2">
        <v>2</v>
      </c>
      <c r="E74" s="2">
        <v>2</v>
      </c>
      <c r="F74" s="143"/>
      <c r="G74" s="143"/>
      <c r="H74" s="143"/>
      <c r="I74" s="143"/>
    </row>
    <row r="75" spans="1:9" ht="31.5" x14ac:dyDescent="0.25">
      <c r="A75" s="21" t="s">
        <v>29</v>
      </c>
      <c r="B75" s="2">
        <v>4</v>
      </c>
      <c r="C75" s="2">
        <v>4</v>
      </c>
      <c r="D75" s="2">
        <v>4</v>
      </c>
      <c r="E75" s="2">
        <v>3</v>
      </c>
      <c r="F75" s="143">
        <v>0.05</v>
      </c>
      <c r="G75" s="143">
        <v>0.1</v>
      </c>
      <c r="H75" s="143">
        <v>0.1</v>
      </c>
      <c r="I75" s="143">
        <v>0.03</v>
      </c>
    </row>
    <row r="76" spans="1:9" x14ac:dyDescent="0.25">
      <c r="A76" s="21" t="s">
        <v>30</v>
      </c>
      <c r="B76" s="2"/>
      <c r="C76" s="2"/>
      <c r="D76" s="2"/>
      <c r="E76" s="2"/>
      <c r="F76" s="143"/>
      <c r="G76" s="143"/>
      <c r="H76" s="143"/>
      <c r="I76" s="143"/>
    </row>
    <row r="77" spans="1:9" ht="31.5" x14ac:dyDescent="0.25">
      <c r="A77" s="21" t="s">
        <v>31</v>
      </c>
      <c r="B77" s="2"/>
      <c r="C77" s="2"/>
      <c r="D77" s="2"/>
      <c r="E77" s="2"/>
      <c r="F77" s="143"/>
      <c r="G77" s="143"/>
      <c r="H77" s="143"/>
      <c r="I77" s="143"/>
    </row>
    <row r="78" spans="1:9" x14ac:dyDescent="0.25">
      <c r="A78" s="21" t="s">
        <v>32</v>
      </c>
      <c r="B78" s="2"/>
      <c r="C78" s="2"/>
      <c r="D78" s="2"/>
      <c r="E78" s="2"/>
      <c r="F78" s="143"/>
      <c r="G78" s="143"/>
      <c r="H78" s="143"/>
      <c r="I78" s="143"/>
    </row>
    <row r="79" spans="1:9" x14ac:dyDescent="0.25">
      <c r="A79" s="21" t="s">
        <v>33</v>
      </c>
      <c r="B79" s="2"/>
      <c r="C79" s="2"/>
      <c r="D79" s="2"/>
      <c r="E79" s="2"/>
      <c r="F79" s="143"/>
      <c r="G79" s="143"/>
      <c r="H79" s="143"/>
      <c r="I79" s="143"/>
    </row>
    <row r="80" spans="1:9" x14ac:dyDescent="0.25">
      <c r="A80" s="21" t="s">
        <v>34</v>
      </c>
      <c r="B80" s="2"/>
      <c r="C80" s="2"/>
      <c r="D80" s="2"/>
      <c r="E80" s="2"/>
      <c r="F80" s="143"/>
      <c r="G80" s="143"/>
      <c r="H80" s="143"/>
      <c r="I80" s="143"/>
    </row>
    <row r="81" spans="1:9" x14ac:dyDescent="0.25">
      <c r="A81" s="21" t="s">
        <v>35</v>
      </c>
      <c r="B81" s="2"/>
      <c r="C81" s="2"/>
      <c r="D81" s="2"/>
      <c r="E81" s="2"/>
      <c r="F81" s="143"/>
      <c r="G81" s="143"/>
      <c r="H81" s="143"/>
      <c r="I81" s="143"/>
    </row>
    <row r="82" spans="1:9" x14ac:dyDescent="0.25">
      <c r="A82" s="21" t="s">
        <v>36</v>
      </c>
      <c r="B82" s="2"/>
      <c r="C82" s="2"/>
      <c r="D82" s="2"/>
      <c r="E82" s="2"/>
      <c r="F82" s="143"/>
      <c r="G82" s="143"/>
      <c r="H82" s="143"/>
      <c r="I82" s="143"/>
    </row>
    <row r="83" spans="1:9" x14ac:dyDescent="0.25">
      <c r="A83" s="21" t="s">
        <v>37</v>
      </c>
      <c r="B83" s="2"/>
      <c r="C83" s="2"/>
      <c r="D83" s="2"/>
      <c r="E83" s="2"/>
      <c r="F83" s="143"/>
      <c r="G83" s="143"/>
      <c r="H83" s="143"/>
      <c r="I83" s="143"/>
    </row>
    <row r="84" spans="1:9" x14ac:dyDescent="0.25">
      <c r="A84" s="21" t="s">
        <v>38</v>
      </c>
      <c r="B84" s="2"/>
      <c r="C84" s="2"/>
      <c r="D84" s="2"/>
      <c r="E84" s="2"/>
      <c r="F84" s="143"/>
      <c r="G84" s="143"/>
      <c r="H84" s="143"/>
      <c r="I84" s="143"/>
    </row>
    <row r="85" spans="1:9" x14ac:dyDescent="0.25">
      <c r="A85" s="21" t="s">
        <v>39</v>
      </c>
      <c r="B85" s="2">
        <v>8</v>
      </c>
      <c r="C85" s="2">
        <v>8</v>
      </c>
      <c r="D85" s="2">
        <v>8</v>
      </c>
      <c r="E85" s="2">
        <v>8</v>
      </c>
      <c r="F85" s="143">
        <v>0.1</v>
      </c>
      <c r="G85" s="143">
        <v>0.1</v>
      </c>
      <c r="H85" s="143">
        <v>0.1</v>
      </c>
      <c r="I85" s="143">
        <v>0.1</v>
      </c>
    </row>
    <row r="86" spans="1:9" x14ac:dyDescent="0.25">
      <c r="A86" s="21" t="s">
        <v>40</v>
      </c>
      <c r="B86" s="2">
        <v>2</v>
      </c>
      <c r="C86" s="2">
        <v>2</v>
      </c>
      <c r="D86" s="2">
        <v>2</v>
      </c>
      <c r="E86" s="2">
        <v>2</v>
      </c>
      <c r="F86" s="143">
        <v>0</v>
      </c>
      <c r="G86" s="143">
        <v>0</v>
      </c>
      <c r="H86" s="143">
        <v>0</v>
      </c>
      <c r="I86" s="143">
        <v>0</v>
      </c>
    </row>
    <row r="87" spans="1:9" x14ac:dyDescent="0.25">
      <c r="A87" s="21" t="s">
        <v>41</v>
      </c>
      <c r="B87" s="2"/>
      <c r="C87" s="2"/>
      <c r="D87" s="2"/>
      <c r="E87" s="2"/>
      <c r="F87" s="143"/>
      <c r="G87" s="143"/>
      <c r="H87" s="143"/>
      <c r="I87" s="143"/>
    </row>
    <row r="88" spans="1:9" x14ac:dyDescent="0.25">
      <c r="A88" s="21" t="s">
        <v>42</v>
      </c>
      <c r="B88" s="2"/>
      <c r="C88" s="2"/>
      <c r="D88" s="2"/>
      <c r="E88" s="2"/>
      <c r="F88" s="143"/>
      <c r="G88" s="143"/>
      <c r="H88" s="143"/>
      <c r="I88" s="143"/>
    </row>
    <row r="89" spans="1:9" x14ac:dyDescent="0.25">
      <c r="A89" s="21" t="s">
        <v>43</v>
      </c>
      <c r="B89" s="2"/>
      <c r="C89" s="2"/>
      <c r="D89" s="2"/>
      <c r="E89" s="2"/>
      <c r="F89" s="143"/>
      <c r="G89" s="143"/>
      <c r="H89" s="143"/>
      <c r="I89" s="143"/>
    </row>
    <row r="90" spans="1:9" x14ac:dyDescent="0.25">
      <c r="A90" s="21" t="s">
        <v>44</v>
      </c>
      <c r="B90" s="2"/>
      <c r="C90" s="2"/>
      <c r="D90" s="2"/>
      <c r="E90" s="2"/>
      <c r="F90" s="143"/>
      <c r="G90" s="143"/>
      <c r="H90" s="143"/>
      <c r="I90" s="143"/>
    </row>
    <row r="91" spans="1:9" x14ac:dyDescent="0.25">
      <c r="A91" s="21" t="s">
        <v>45</v>
      </c>
      <c r="B91" s="2">
        <v>3</v>
      </c>
      <c r="C91" s="2">
        <v>3</v>
      </c>
      <c r="D91" s="2">
        <v>3</v>
      </c>
      <c r="E91" s="2">
        <v>3</v>
      </c>
      <c r="F91" s="143">
        <v>0</v>
      </c>
      <c r="G91" s="143">
        <v>0</v>
      </c>
      <c r="H91" s="143">
        <v>0</v>
      </c>
      <c r="I91" s="143">
        <v>0</v>
      </c>
    </row>
    <row r="92" spans="1:9" ht="31.5" x14ac:dyDescent="0.25">
      <c r="A92" s="51" t="s">
        <v>46</v>
      </c>
      <c r="B92" s="2"/>
      <c r="C92" s="2"/>
      <c r="D92" s="2"/>
      <c r="E92" s="2"/>
      <c r="F92" s="143"/>
      <c r="G92" s="143"/>
      <c r="H92" s="143"/>
      <c r="I92" s="143"/>
    </row>
    <row r="93" spans="1:9" x14ac:dyDescent="0.25">
      <c r="A93" s="139" t="s">
        <v>56</v>
      </c>
      <c r="B93" s="58">
        <f>SUM(B66:B92)</f>
        <v>121</v>
      </c>
      <c r="C93" s="58">
        <f>SUM(C66:C92)</f>
        <v>119</v>
      </c>
      <c r="D93" s="58">
        <f>SUM(D66:D92)</f>
        <v>111</v>
      </c>
      <c r="E93" s="58">
        <f>SUM(E66:E92)</f>
        <v>107</v>
      </c>
      <c r="F93" s="143">
        <v>1.53</v>
      </c>
      <c r="G93" s="143">
        <v>1.51</v>
      </c>
      <c r="H93" s="143">
        <v>1.41</v>
      </c>
      <c r="I93" s="143">
        <v>1.36</v>
      </c>
    </row>
    <row r="94" spans="1:9" x14ac:dyDescent="0.25">
      <c r="A94" s="26"/>
      <c r="B94" s="7"/>
      <c r="C94" s="7"/>
      <c r="D94" s="7"/>
      <c r="E94" s="68"/>
      <c r="I94" s="7"/>
    </row>
  </sheetData>
  <mergeCells count="3">
    <mergeCell ref="A2:J2"/>
    <mergeCell ref="A33:J33"/>
    <mergeCell ref="A1:J1"/>
  </mergeCells>
  <phoneticPr fontId="2" type="noConversion"/>
  <pageMargins left="0.75" right="0.75" top="0.17" bottom="0.17" header="0.17" footer="0.17"/>
  <pageSetup paperSize="9" scale="96" orientation="landscape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372" t="s">
        <v>255</v>
      </c>
      <c r="B1" s="372"/>
      <c r="C1" s="372"/>
      <c r="D1" s="372"/>
      <c r="E1" s="372"/>
      <c r="F1" s="372"/>
      <c r="G1" s="372"/>
      <c r="H1" s="372"/>
      <c r="I1" s="372"/>
      <c r="J1" s="372"/>
    </row>
    <row r="2" spans="1:10" ht="16.5" thickBot="1" x14ac:dyDescent="0.3">
      <c r="A2" s="366" t="s">
        <v>54</v>
      </c>
      <c r="B2" s="366"/>
      <c r="C2" s="366"/>
      <c r="D2" s="366"/>
      <c r="E2" s="366"/>
      <c r="F2" s="366"/>
      <c r="G2" s="366"/>
      <c r="H2" s="366"/>
      <c r="I2" s="366"/>
      <c r="J2" s="366"/>
    </row>
    <row r="3" spans="1:10" ht="32.25" thickBot="1" x14ac:dyDescent="0.3">
      <c r="A3" s="85" t="s">
        <v>69</v>
      </c>
      <c r="B3" s="86" t="s">
        <v>60</v>
      </c>
      <c r="C3" s="86" t="s">
        <v>61</v>
      </c>
      <c r="D3" s="87" t="s">
        <v>62</v>
      </c>
      <c r="E3" s="87" t="s">
        <v>63</v>
      </c>
      <c r="F3" s="87" t="s">
        <v>64</v>
      </c>
      <c r="G3" s="88" t="s">
        <v>65</v>
      </c>
      <c r="H3" s="88" t="s">
        <v>66</v>
      </c>
      <c r="I3" s="88" t="s">
        <v>67</v>
      </c>
      <c r="J3" s="89" t="s">
        <v>68</v>
      </c>
    </row>
    <row r="4" spans="1:10" ht="31.5" x14ac:dyDescent="0.25">
      <c r="A4" s="83" t="s">
        <v>20</v>
      </c>
      <c r="B4" s="199">
        <v>705</v>
      </c>
      <c r="C4" s="199">
        <v>624</v>
      </c>
      <c r="D4" s="199">
        <v>622</v>
      </c>
      <c r="E4" s="199">
        <v>619</v>
      </c>
      <c r="F4" s="199">
        <v>468</v>
      </c>
      <c r="G4" s="140">
        <f>C4/B4</f>
        <v>0.88510638297872335</v>
      </c>
      <c r="H4" s="140">
        <f>E4/D4</f>
        <v>0.99517684887459812</v>
      </c>
      <c r="I4" s="140">
        <f>F4/E4</f>
        <v>0.75605815831987078</v>
      </c>
      <c r="J4" s="140">
        <f>F4/B4</f>
        <v>0.66382978723404251</v>
      </c>
    </row>
    <row r="5" spans="1:10" x14ac:dyDescent="0.25">
      <c r="A5" s="21" t="s">
        <v>21</v>
      </c>
      <c r="B5" s="200">
        <v>295</v>
      </c>
      <c r="C5" s="200">
        <v>319</v>
      </c>
      <c r="D5" s="200">
        <v>317</v>
      </c>
      <c r="E5" s="200">
        <v>317</v>
      </c>
      <c r="F5" s="200">
        <v>240</v>
      </c>
      <c r="G5" s="140">
        <f t="shared" ref="G5:G13" si="0">C5/B5</f>
        <v>1.0813559322033899</v>
      </c>
      <c r="H5" s="140">
        <f t="shared" ref="H5:H13" si="1">E5/D5</f>
        <v>1</v>
      </c>
      <c r="I5" s="140">
        <f t="shared" ref="I5:I13" si="2">F5/E5</f>
        <v>0.75709779179810721</v>
      </c>
      <c r="J5" s="140">
        <f t="shared" ref="J5:J13" si="3">F5/B5</f>
        <v>0.81355932203389836</v>
      </c>
    </row>
    <row r="6" spans="1:10" x14ac:dyDescent="0.25">
      <c r="A6" s="21" t="s">
        <v>22</v>
      </c>
      <c r="B6" s="200"/>
      <c r="C6" s="200"/>
      <c r="D6" s="200"/>
      <c r="E6" s="200"/>
      <c r="F6" s="200"/>
      <c r="G6" s="140"/>
      <c r="H6" s="140"/>
      <c r="I6" s="140"/>
      <c r="J6" s="140"/>
    </row>
    <row r="7" spans="1:10" ht="31.5" x14ac:dyDescent="0.25">
      <c r="A7" s="21" t="s">
        <v>23</v>
      </c>
      <c r="B7" s="200">
        <v>310</v>
      </c>
      <c r="C7" s="200">
        <v>430</v>
      </c>
      <c r="D7" s="200">
        <v>424</v>
      </c>
      <c r="E7" s="200">
        <v>395</v>
      </c>
      <c r="F7" s="200">
        <v>316</v>
      </c>
      <c r="G7" s="140">
        <f t="shared" si="0"/>
        <v>1.3870967741935485</v>
      </c>
      <c r="H7" s="140">
        <f t="shared" si="1"/>
        <v>0.93160377358490565</v>
      </c>
      <c r="I7" s="140">
        <f t="shared" si="2"/>
        <v>0.8</v>
      </c>
      <c r="J7" s="140">
        <f t="shared" si="3"/>
        <v>1.0193548387096774</v>
      </c>
    </row>
    <row r="8" spans="1:10" x14ac:dyDescent="0.25">
      <c r="A8" s="21" t="s">
        <v>24</v>
      </c>
      <c r="B8" s="200">
        <v>35</v>
      </c>
      <c r="C8" s="200">
        <v>29</v>
      </c>
      <c r="D8" s="200">
        <v>29</v>
      </c>
      <c r="E8" s="200">
        <v>29</v>
      </c>
      <c r="F8" s="200">
        <v>23</v>
      </c>
      <c r="G8" s="140">
        <f t="shared" si="0"/>
        <v>0.82857142857142863</v>
      </c>
      <c r="H8" s="140">
        <f t="shared" si="1"/>
        <v>1</v>
      </c>
      <c r="I8" s="140">
        <f t="shared" si="2"/>
        <v>0.7931034482758621</v>
      </c>
      <c r="J8" s="140">
        <f t="shared" si="3"/>
        <v>0.65714285714285714</v>
      </c>
    </row>
    <row r="9" spans="1:10" x14ac:dyDescent="0.25">
      <c r="A9" s="21" t="s">
        <v>25</v>
      </c>
      <c r="B9" s="200"/>
      <c r="C9" s="200"/>
      <c r="D9" s="200"/>
      <c r="E9" s="200"/>
      <c r="F9" s="200"/>
      <c r="G9" s="140"/>
      <c r="H9" s="140"/>
      <c r="I9" s="140"/>
      <c r="J9" s="140"/>
    </row>
    <row r="10" spans="1:10" x14ac:dyDescent="0.25">
      <c r="A10" s="21" t="s">
        <v>26</v>
      </c>
      <c r="B10" s="200"/>
      <c r="C10" s="200"/>
      <c r="D10" s="200"/>
      <c r="E10" s="200"/>
      <c r="F10" s="200"/>
      <c r="G10" s="140"/>
      <c r="H10" s="140"/>
      <c r="I10" s="140"/>
      <c r="J10" s="140"/>
    </row>
    <row r="11" spans="1:10" x14ac:dyDescent="0.25">
      <c r="A11" s="21" t="s">
        <v>27</v>
      </c>
      <c r="B11" s="200">
        <v>40</v>
      </c>
      <c r="C11" s="200">
        <v>45</v>
      </c>
      <c r="D11" s="200">
        <v>45</v>
      </c>
      <c r="E11" s="200">
        <v>45</v>
      </c>
      <c r="F11" s="200">
        <v>42</v>
      </c>
      <c r="G11" s="140">
        <f t="shared" si="0"/>
        <v>1.125</v>
      </c>
      <c r="H11" s="140">
        <f t="shared" si="1"/>
        <v>1</v>
      </c>
      <c r="I11" s="140">
        <f t="shared" si="2"/>
        <v>0.93333333333333335</v>
      </c>
      <c r="J11" s="140">
        <f t="shared" si="3"/>
        <v>1.05</v>
      </c>
    </row>
    <row r="12" spans="1:10" x14ac:dyDescent="0.25">
      <c r="A12" s="21" t="s">
        <v>28</v>
      </c>
      <c r="B12" s="200">
        <v>20</v>
      </c>
      <c r="C12" s="200">
        <v>42</v>
      </c>
      <c r="D12" s="200">
        <v>42</v>
      </c>
      <c r="E12" s="200">
        <v>42</v>
      </c>
      <c r="F12" s="200">
        <v>28</v>
      </c>
      <c r="G12" s="140">
        <f t="shared" si="0"/>
        <v>2.1</v>
      </c>
      <c r="H12" s="140">
        <f t="shared" si="1"/>
        <v>1</v>
      </c>
      <c r="I12" s="140">
        <f t="shared" si="2"/>
        <v>0.66666666666666663</v>
      </c>
      <c r="J12" s="140">
        <f t="shared" si="3"/>
        <v>1.4</v>
      </c>
    </row>
    <row r="13" spans="1:10" ht="31.5" x14ac:dyDescent="0.25">
      <c r="A13" s="21" t="s">
        <v>29</v>
      </c>
      <c r="B13" s="201">
        <v>20</v>
      </c>
      <c r="C13" s="201">
        <v>51</v>
      </c>
      <c r="D13" s="200">
        <v>51</v>
      </c>
      <c r="E13" s="200">
        <v>51</v>
      </c>
      <c r="F13" s="200">
        <v>40</v>
      </c>
      <c r="G13" s="140">
        <f t="shared" si="0"/>
        <v>2.5499999999999998</v>
      </c>
      <c r="H13" s="140">
        <f t="shared" si="1"/>
        <v>1</v>
      </c>
      <c r="I13" s="140">
        <f t="shared" si="2"/>
        <v>0.78431372549019607</v>
      </c>
      <c r="J13" s="140">
        <f t="shared" si="3"/>
        <v>2</v>
      </c>
    </row>
    <row r="14" spans="1:10" x14ac:dyDescent="0.25">
      <c r="A14" s="21" t="s">
        <v>30</v>
      </c>
      <c r="B14" s="200"/>
      <c r="C14" s="200"/>
      <c r="D14" s="200"/>
      <c r="E14" s="200"/>
      <c r="F14" s="200"/>
      <c r="G14" s="141"/>
      <c r="H14" s="141"/>
      <c r="I14" s="141"/>
      <c r="J14" s="141"/>
    </row>
    <row r="15" spans="1:10" ht="47.25" x14ac:dyDescent="0.25">
      <c r="A15" s="21" t="s">
        <v>31</v>
      </c>
      <c r="B15" s="200"/>
      <c r="C15" s="200"/>
      <c r="D15" s="200"/>
      <c r="E15" s="200"/>
      <c r="F15" s="200"/>
      <c r="G15" s="141"/>
      <c r="H15" s="141"/>
      <c r="I15" s="141"/>
      <c r="J15" s="141"/>
    </row>
    <row r="16" spans="1:10" x14ac:dyDescent="0.25">
      <c r="A16" s="21" t="s">
        <v>32</v>
      </c>
      <c r="B16" s="200"/>
      <c r="C16" s="200"/>
      <c r="D16" s="200"/>
      <c r="E16" s="200"/>
      <c r="F16" s="200"/>
      <c r="G16" s="141"/>
      <c r="H16" s="141"/>
      <c r="I16" s="141"/>
      <c r="J16" s="141"/>
    </row>
    <row r="17" spans="1:11" x14ac:dyDescent="0.25">
      <c r="A17" s="21" t="s">
        <v>33</v>
      </c>
      <c r="B17" s="200"/>
      <c r="C17" s="200"/>
      <c r="D17" s="200"/>
      <c r="E17" s="200"/>
      <c r="F17" s="200"/>
      <c r="G17" s="141"/>
      <c r="H17" s="141"/>
      <c r="I17" s="141"/>
      <c r="J17" s="141"/>
    </row>
    <row r="18" spans="1:11" x14ac:dyDescent="0.25">
      <c r="A18" s="21" t="s">
        <v>34</v>
      </c>
      <c r="B18" s="200"/>
      <c r="C18" s="200"/>
      <c r="D18" s="200"/>
      <c r="E18" s="200"/>
      <c r="F18" s="200"/>
      <c r="G18" s="141"/>
      <c r="H18" s="141"/>
      <c r="I18" s="141"/>
      <c r="J18" s="141"/>
    </row>
    <row r="19" spans="1:11" x14ac:dyDescent="0.25">
      <c r="A19" s="21" t="s">
        <v>35</v>
      </c>
      <c r="B19" s="200"/>
      <c r="C19" s="200"/>
      <c r="D19" s="200"/>
      <c r="E19" s="200"/>
      <c r="F19" s="200"/>
      <c r="G19" s="141"/>
      <c r="H19" s="141"/>
      <c r="I19" s="141"/>
      <c r="J19" s="141"/>
    </row>
    <row r="20" spans="1:11" x14ac:dyDescent="0.25">
      <c r="A20" s="21" t="s">
        <v>36</v>
      </c>
      <c r="B20" s="200"/>
      <c r="C20" s="200"/>
      <c r="D20" s="200"/>
      <c r="E20" s="200"/>
      <c r="F20" s="200"/>
      <c r="G20" s="141"/>
      <c r="H20" s="141"/>
      <c r="I20" s="141"/>
      <c r="J20" s="141"/>
    </row>
    <row r="21" spans="1:11" x14ac:dyDescent="0.25">
      <c r="A21" s="21" t="s">
        <v>37</v>
      </c>
      <c r="B21" s="200"/>
      <c r="C21" s="200"/>
      <c r="D21" s="200"/>
      <c r="E21" s="200"/>
      <c r="F21" s="200"/>
      <c r="G21" s="141"/>
      <c r="H21" s="141"/>
      <c r="I21" s="141"/>
      <c r="J21" s="141"/>
    </row>
    <row r="22" spans="1:11" x14ac:dyDescent="0.25">
      <c r="A22" s="21" t="s">
        <v>38</v>
      </c>
      <c r="B22" s="200"/>
      <c r="C22" s="200"/>
      <c r="D22" s="200"/>
      <c r="E22" s="200"/>
      <c r="F22" s="200"/>
      <c r="G22" s="141"/>
      <c r="H22" s="141"/>
      <c r="I22" s="141"/>
      <c r="J22" s="141"/>
      <c r="K22" s="7"/>
    </row>
    <row r="23" spans="1:11" x14ac:dyDescent="0.25">
      <c r="A23" s="21" t="s">
        <v>39</v>
      </c>
      <c r="B23" s="200"/>
      <c r="C23" s="200"/>
      <c r="D23" s="200"/>
      <c r="E23" s="200"/>
      <c r="F23" s="200"/>
      <c r="G23" s="141"/>
      <c r="H23" s="141"/>
      <c r="I23" s="141"/>
      <c r="J23" s="141"/>
      <c r="K23" s="7"/>
    </row>
    <row r="24" spans="1:11" x14ac:dyDescent="0.25">
      <c r="A24" s="21" t="s">
        <v>40</v>
      </c>
      <c r="B24" s="200">
        <v>20</v>
      </c>
      <c r="C24" s="200">
        <v>15</v>
      </c>
      <c r="D24" s="200">
        <v>15</v>
      </c>
      <c r="E24" s="200">
        <v>15</v>
      </c>
      <c r="F24" s="200">
        <v>12</v>
      </c>
      <c r="G24" s="140">
        <f>C24/B24</f>
        <v>0.75</v>
      </c>
      <c r="H24" s="140">
        <f>E24/D24</f>
        <v>1</v>
      </c>
      <c r="I24" s="140">
        <f>F24/E24</f>
        <v>0.8</v>
      </c>
      <c r="J24" s="140">
        <f>F24/B24</f>
        <v>0.6</v>
      </c>
      <c r="K24" s="7"/>
    </row>
    <row r="25" spans="1:11" x14ac:dyDescent="0.25">
      <c r="A25" s="21" t="s">
        <v>41</v>
      </c>
      <c r="B25" s="200"/>
      <c r="C25" s="200"/>
      <c r="D25" s="200"/>
      <c r="E25" s="200"/>
      <c r="F25" s="200"/>
      <c r="G25" s="141"/>
      <c r="H25" s="141"/>
      <c r="I25" s="141"/>
      <c r="J25" s="141"/>
      <c r="K25" s="7"/>
    </row>
    <row r="26" spans="1:11" x14ac:dyDescent="0.25">
      <c r="A26" s="21" t="s">
        <v>42</v>
      </c>
      <c r="B26" s="200"/>
      <c r="C26" s="200"/>
      <c r="D26" s="200"/>
      <c r="E26" s="200"/>
      <c r="F26" s="200"/>
      <c r="G26" s="141"/>
      <c r="H26" s="141"/>
      <c r="I26" s="141"/>
      <c r="J26" s="141"/>
      <c r="K26" s="7"/>
    </row>
    <row r="27" spans="1:11" x14ac:dyDescent="0.25">
      <c r="A27" s="21" t="s">
        <v>43</v>
      </c>
      <c r="B27" s="200"/>
      <c r="C27" s="200"/>
      <c r="D27" s="200"/>
      <c r="E27" s="200"/>
      <c r="F27" s="200"/>
      <c r="G27" s="141"/>
      <c r="H27" s="141"/>
      <c r="I27" s="141"/>
      <c r="J27" s="141"/>
      <c r="K27" s="7"/>
    </row>
    <row r="28" spans="1:11" x14ac:dyDescent="0.25">
      <c r="A28" s="21" t="s">
        <v>44</v>
      </c>
      <c r="B28" s="200"/>
      <c r="C28" s="200"/>
      <c r="D28" s="200"/>
      <c r="E28" s="200"/>
      <c r="F28" s="200"/>
      <c r="G28" s="141"/>
      <c r="H28" s="141"/>
      <c r="I28" s="141"/>
      <c r="J28" s="141"/>
      <c r="K28" s="7"/>
    </row>
    <row r="29" spans="1:11" x14ac:dyDescent="0.25">
      <c r="A29" s="21" t="s">
        <v>45</v>
      </c>
      <c r="B29" s="200">
        <v>40</v>
      </c>
      <c r="C29" s="200">
        <v>49</v>
      </c>
      <c r="D29" s="200">
        <v>49</v>
      </c>
      <c r="E29" s="200">
        <v>40</v>
      </c>
      <c r="F29" s="200">
        <v>30</v>
      </c>
      <c r="G29" s="140">
        <f>C29/B29</f>
        <v>1.2250000000000001</v>
      </c>
      <c r="H29" s="140">
        <f>E29/D29</f>
        <v>0.81632653061224492</v>
      </c>
      <c r="I29" s="140">
        <f>F29/E29</f>
        <v>0.75</v>
      </c>
      <c r="J29" s="140">
        <f>F29/B29</f>
        <v>0.75</v>
      </c>
      <c r="K29" s="7"/>
    </row>
    <row r="30" spans="1:11" ht="31.5" x14ac:dyDescent="0.25">
      <c r="A30" s="35" t="s">
        <v>46</v>
      </c>
      <c r="B30" s="200"/>
      <c r="C30" s="200"/>
      <c r="D30" s="200"/>
      <c r="E30" s="200"/>
      <c r="F30" s="200"/>
      <c r="G30" s="141"/>
      <c r="H30" s="141"/>
      <c r="I30" s="141"/>
      <c r="J30" s="141"/>
    </row>
    <row r="31" spans="1:11" x14ac:dyDescent="0.25">
      <c r="A31" s="139" t="s">
        <v>56</v>
      </c>
      <c r="B31" s="205">
        <f>SUM(B4:B30)</f>
        <v>1485</v>
      </c>
      <c r="C31" s="205">
        <f>SUM(C4:C30)</f>
        <v>1604</v>
      </c>
      <c r="D31" s="205">
        <f>SUM(D4:D30)</f>
        <v>1594</v>
      </c>
      <c r="E31" s="205">
        <f>SUM(E4:E30)</f>
        <v>1553</v>
      </c>
      <c r="F31" s="205">
        <f>SUM(F4:F30)</f>
        <v>1199</v>
      </c>
      <c r="G31" s="140">
        <f>C31/B31</f>
        <v>1.0801346801346801</v>
      </c>
      <c r="H31" s="140">
        <f>E31/D31</f>
        <v>0.97427854454203267</v>
      </c>
      <c r="I31" s="140">
        <f>F31/E31</f>
        <v>0.77205408886027049</v>
      </c>
      <c r="J31" s="140">
        <f>F31/B31</f>
        <v>0.80740740740740746</v>
      </c>
    </row>
    <row r="32" spans="1:11" x14ac:dyDescent="0.25">
      <c r="A32" s="11"/>
      <c r="B32" s="7"/>
      <c r="C32" s="7"/>
      <c r="D32" s="7"/>
      <c r="E32" s="7"/>
      <c r="F32" s="7"/>
      <c r="G32" s="7"/>
      <c r="H32" s="7"/>
      <c r="J32" s="7"/>
    </row>
    <row r="33" spans="1:10" ht="16.5" thickBot="1" x14ac:dyDescent="0.3">
      <c r="A33" s="366" t="s">
        <v>55</v>
      </c>
      <c r="B33" s="367"/>
      <c r="C33" s="367"/>
      <c r="D33" s="367"/>
      <c r="E33" s="367"/>
      <c r="F33" s="367"/>
      <c r="G33" s="367"/>
      <c r="H33" s="367"/>
      <c r="I33" s="367"/>
      <c r="J33" s="367"/>
    </row>
    <row r="34" spans="1:10" ht="32.25" thickBot="1" x14ac:dyDescent="0.3">
      <c r="A34" s="85" t="s">
        <v>69</v>
      </c>
      <c r="B34" s="86" t="s">
        <v>60</v>
      </c>
      <c r="C34" s="86" t="s">
        <v>61</v>
      </c>
      <c r="D34" s="87" t="s">
        <v>62</v>
      </c>
      <c r="E34" s="87" t="s">
        <v>63</v>
      </c>
      <c r="F34" s="87" t="s">
        <v>64</v>
      </c>
      <c r="G34" s="101" t="s">
        <v>65</v>
      </c>
      <c r="H34" s="101" t="s">
        <v>66</v>
      </c>
      <c r="I34" s="101" t="s">
        <v>67</v>
      </c>
      <c r="J34" s="102" t="s">
        <v>68</v>
      </c>
    </row>
    <row r="35" spans="1:10" ht="31.5" x14ac:dyDescent="0.25">
      <c r="A35" s="83" t="s">
        <v>20</v>
      </c>
      <c r="B35" s="199">
        <v>145</v>
      </c>
      <c r="C35" s="199">
        <v>136</v>
      </c>
      <c r="D35" s="199">
        <v>136</v>
      </c>
      <c r="E35" s="199">
        <v>136</v>
      </c>
      <c r="F35" s="199">
        <v>101</v>
      </c>
      <c r="G35" s="140">
        <f>C35/B35</f>
        <v>0.93793103448275861</v>
      </c>
      <c r="H35" s="140">
        <f>E35/D35</f>
        <v>1</v>
      </c>
      <c r="I35" s="140">
        <f>F35/E35</f>
        <v>0.74264705882352944</v>
      </c>
      <c r="J35" s="140">
        <f>F35/B35</f>
        <v>0.69655172413793098</v>
      </c>
    </row>
    <row r="36" spans="1:10" x14ac:dyDescent="0.25">
      <c r="A36" s="21" t="s">
        <v>21</v>
      </c>
      <c r="B36" s="200">
        <v>185</v>
      </c>
      <c r="C36" s="200">
        <v>201</v>
      </c>
      <c r="D36" s="200">
        <v>201</v>
      </c>
      <c r="E36" s="200">
        <v>201</v>
      </c>
      <c r="F36" s="200">
        <v>159</v>
      </c>
      <c r="G36" s="140">
        <f t="shared" ref="G36:G44" si="4">C36/B36</f>
        <v>1.0864864864864865</v>
      </c>
      <c r="H36" s="140">
        <f t="shared" ref="H36:H44" si="5">E36/D36</f>
        <v>1</v>
      </c>
      <c r="I36" s="140">
        <f t="shared" ref="I36:I44" si="6">F36/E36</f>
        <v>0.79104477611940294</v>
      </c>
      <c r="J36" s="140">
        <f t="shared" ref="J36:J44" si="7">F36/B36</f>
        <v>0.85945945945945945</v>
      </c>
    </row>
    <row r="37" spans="1:10" x14ac:dyDescent="0.25">
      <c r="A37" s="21" t="s">
        <v>22</v>
      </c>
      <c r="B37" s="200"/>
      <c r="C37" s="200"/>
      <c r="D37" s="200"/>
      <c r="E37" s="200"/>
      <c r="F37" s="200"/>
      <c r="G37" s="140"/>
      <c r="H37" s="140"/>
      <c r="I37" s="140"/>
      <c r="J37" s="140"/>
    </row>
    <row r="38" spans="1:10" ht="31.5" x14ac:dyDescent="0.25">
      <c r="A38" s="21" t="s">
        <v>23</v>
      </c>
      <c r="B38" s="200">
        <v>125</v>
      </c>
      <c r="C38" s="200">
        <v>131</v>
      </c>
      <c r="D38" s="200">
        <v>131</v>
      </c>
      <c r="E38" s="200">
        <v>127</v>
      </c>
      <c r="F38" s="200">
        <v>104</v>
      </c>
      <c r="G38" s="140">
        <f t="shared" si="4"/>
        <v>1.048</v>
      </c>
      <c r="H38" s="140">
        <f t="shared" si="5"/>
        <v>0.96946564885496178</v>
      </c>
      <c r="I38" s="140">
        <f t="shared" si="6"/>
        <v>0.81889763779527558</v>
      </c>
      <c r="J38" s="140">
        <f t="shared" si="7"/>
        <v>0.83199999999999996</v>
      </c>
    </row>
    <row r="39" spans="1:10" x14ac:dyDescent="0.25">
      <c r="A39" s="21" t="s">
        <v>24</v>
      </c>
      <c r="B39" s="200">
        <v>25</v>
      </c>
      <c r="C39" s="200">
        <v>18</v>
      </c>
      <c r="D39" s="200">
        <v>18</v>
      </c>
      <c r="E39" s="200">
        <v>18</v>
      </c>
      <c r="F39" s="200">
        <v>13</v>
      </c>
      <c r="G39" s="140">
        <f t="shared" si="4"/>
        <v>0.72</v>
      </c>
      <c r="H39" s="140">
        <f t="shared" si="5"/>
        <v>1</v>
      </c>
      <c r="I39" s="140">
        <f t="shared" si="6"/>
        <v>0.72222222222222221</v>
      </c>
      <c r="J39" s="140">
        <f t="shared" si="7"/>
        <v>0.52</v>
      </c>
    </row>
    <row r="40" spans="1:10" x14ac:dyDescent="0.25">
      <c r="A40" s="21" t="s">
        <v>25</v>
      </c>
      <c r="B40" s="200"/>
      <c r="C40" s="200"/>
      <c r="D40" s="200"/>
      <c r="E40" s="200"/>
      <c r="F40" s="200"/>
      <c r="G40" s="140"/>
      <c r="H40" s="140"/>
      <c r="I40" s="140"/>
      <c r="J40" s="140"/>
    </row>
    <row r="41" spans="1:10" x14ac:dyDescent="0.25">
      <c r="A41" s="21" t="s">
        <v>26</v>
      </c>
      <c r="B41" s="200"/>
      <c r="C41" s="200"/>
      <c r="D41" s="200"/>
      <c r="E41" s="200"/>
      <c r="F41" s="200"/>
      <c r="G41" s="140"/>
      <c r="H41" s="140"/>
      <c r="I41" s="140"/>
      <c r="J41" s="140"/>
    </row>
    <row r="42" spans="1:10" x14ac:dyDescent="0.25">
      <c r="A42" s="21" t="s">
        <v>27</v>
      </c>
      <c r="B42" s="200">
        <v>10</v>
      </c>
      <c r="C42" s="200">
        <v>12</v>
      </c>
      <c r="D42" s="200">
        <v>12</v>
      </c>
      <c r="E42" s="200">
        <v>12</v>
      </c>
      <c r="F42" s="200">
        <v>6</v>
      </c>
      <c r="G42" s="140">
        <f t="shared" si="4"/>
        <v>1.2</v>
      </c>
      <c r="H42" s="140">
        <f t="shared" si="5"/>
        <v>1</v>
      </c>
      <c r="I42" s="140">
        <f t="shared" si="6"/>
        <v>0.5</v>
      </c>
      <c r="J42" s="140">
        <f t="shared" si="7"/>
        <v>0.6</v>
      </c>
    </row>
    <row r="43" spans="1:10" x14ac:dyDescent="0.25">
      <c r="A43" s="21" t="s">
        <v>28</v>
      </c>
      <c r="B43" s="200"/>
      <c r="C43" s="200"/>
      <c r="D43" s="200"/>
      <c r="E43" s="200"/>
      <c r="F43" s="200"/>
      <c r="G43" s="140"/>
      <c r="H43" s="140"/>
      <c r="I43" s="140"/>
      <c r="J43" s="140"/>
    </row>
    <row r="44" spans="1:10" ht="31.5" x14ac:dyDescent="0.25">
      <c r="A44" s="21" t="s">
        <v>29</v>
      </c>
      <c r="B44" s="201">
        <v>20</v>
      </c>
      <c r="C44" s="201">
        <v>16</v>
      </c>
      <c r="D44" s="200">
        <v>16</v>
      </c>
      <c r="E44" s="200">
        <v>16</v>
      </c>
      <c r="F44" s="200">
        <v>13</v>
      </c>
      <c r="G44" s="140">
        <f t="shared" si="4"/>
        <v>0.8</v>
      </c>
      <c r="H44" s="140">
        <f t="shared" si="5"/>
        <v>1</v>
      </c>
      <c r="I44" s="140">
        <f t="shared" si="6"/>
        <v>0.8125</v>
      </c>
      <c r="J44" s="140">
        <f t="shared" si="7"/>
        <v>0.65</v>
      </c>
    </row>
    <row r="45" spans="1:10" x14ac:dyDescent="0.25">
      <c r="A45" s="21" t="s">
        <v>30</v>
      </c>
      <c r="B45" s="200"/>
      <c r="C45" s="200"/>
      <c r="D45" s="200"/>
      <c r="E45" s="200"/>
      <c r="F45" s="200"/>
      <c r="G45" s="141"/>
      <c r="H45" s="141"/>
      <c r="I45" s="141"/>
      <c r="J45" s="141"/>
    </row>
    <row r="46" spans="1:10" ht="47.25" x14ac:dyDescent="0.25">
      <c r="A46" s="21" t="s">
        <v>31</v>
      </c>
      <c r="B46" s="200"/>
      <c r="C46" s="200"/>
      <c r="D46" s="200"/>
      <c r="E46" s="200"/>
      <c r="F46" s="200"/>
      <c r="G46" s="141"/>
      <c r="H46" s="141"/>
      <c r="I46" s="141"/>
      <c r="J46" s="141"/>
    </row>
    <row r="47" spans="1:10" x14ac:dyDescent="0.25">
      <c r="A47" s="21" t="s">
        <v>32</v>
      </c>
      <c r="B47" s="200"/>
      <c r="C47" s="200"/>
      <c r="D47" s="200"/>
      <c r="E47" s="200"/>
      <c r="F47" s="200"/>
      <c r="G47" s="141"/>
      <c r="H47" s="141"/>
      <c r="I47" s="141"/>
      <c r="J47" s="141"/>
    </row>
    <row r="48" spans="1:10" x14ac:dyDescent="0.25">
      <c r="A48" s="21" t="s">
        <v>33</v>
      </c>
      <c r="B48" s="200"/>
      <c r="C48" s="200"/>
      <c r="D48" s="200"/>
      <c r="E48" s="200"/>
      <c r="F48" s="200"/>
      <c r="G48" s="141"/>
      <c r="H48" s="141"/>
      <c r="I48" s="141"/>
      <c r="J48" s="141"/>
    </row>
    <row r="49" spans="1:10" x14ac:dyDescent="0.25">
      <c r="A49" s="21" t="s">
        <v>34</v>
      </c>
      <c r="B49" s="200"/>
      <c r="C49" s="200"/>
      <c r="D49" s="200"/>
      <c r="E49" s="200"/>
      <c r="F49" s="200"/>
      <c r="G49" s="141"/>
      <c r="H49" s="141"/>
      <c r="I49" s="141"/>
      <c r="J49" s="141"/>
    </row>
    <row r="50" spans="1:10" x14ac:dyDescent="0.25">
      <c r="A50" s="21" t="s">
        <v>35</v>
      </c>
      <c r="B50" s="200"/>
      <c r="C50" s="200"/>
      <c r="D50" s="200"/>
      <c r="E50" s="200"/>
      <c r="F50" s="200"/>
      <c r="G50" s="141"/>
      <c r="H50" s="141"/>
      <c r="I50" s="141"/>
      <c r="J50" s="141"/>
    </row>
    <row r="51" spans="1:10" x14ac:dyDescent="0.25">
      <c r="A51" s="21" t="s">
        <v>36</v>
      </c>
      <c r="B51" s="200"/>
      <c r="C51" s="200"/>
      <c r="D51" s="200"/>
      <c r="E51" s="200"/>
      <c r="F51" s="200"/>
      <c r="G51" s="141"/>
      <c r="H51" s="141"/>
      <c r="I51" s="141"/>
      <c r="J51" s="141"/>
    </row>
    <row r="52" spans="1:10" x14ac:dyDescent="0.25">
      <c r="A52" s="21" t="s">
        <v>37</v>
      </c>
      <c r="B52" s="200"/>
      <c r="C52" s="200"/>
      <c r="D52" s="200"/>
      <c r="E52" s="200"/>
      <c r="F52" s="200"/>
      <c r="G52" s="141"/>
      <c r="H52" s="141"/>
      <c r="I52" s="141"/>
      <c r="J52" s="141"/>
    </row>
    <row r="53" spans="1:10" x14ac:dyDescent="0.25">
      <c r="A53" s="21" t="s">
        <v>38</v>
      </c>
      <c r="B53" s="200"/>
      <c r="C53" s="200"/>
      <c r="D53" s="200"/>
      <c r="E53" s="200"/>
      <c r="F53" s="200"/>
      <c r="G53" s="141"/>
      <c r="H53" s="141"/>
      <c r="I53" s="141"/>
      <c r="J53" s="141"/>
    </row>
    <row r="54" spans="1:10" x14ac:dyDescent="0.25">
      <c r="A54" s="21" t="s">
        <v>39</v>
      </c>
      <c r="B54" s="200"/>
      <c r="C54" s="200"/>
      <c r="D54" s="200"/>
      <c r="E54" s="200"/>
      <c r="F54" s="200"/>
      <c r="G54" s="141"/>
      <c r="H54" s="141"/>
      <c r="I54" s="141"/>
      <c r="J54" s="141"/>
    </row>
    <row r="55" spans="1:10" x14ac:dyDescent="0.25">
      <c r="A55" s="21" t="s">
        <v>40</v>
      </c>
      <c r="B55" s="200"/>
      <c r="C55" s="200"/>
      <c r="D55" s="200"/>
      <c r="E55" s="200"/>
      <c r="F55" s="200"/>
      <c r="G55" s="141"/>
      <c r="H55" s="141"/>
      <c r="I55" s="141"/>
      <c r="J55" s="141"/>
    </row>
    <row r="56" spans="1:10" x14ac:dyDescent="0.25">
      <c r="A56" s="21" t="s">
        <v>41</v>
      </c>
      <c r="B56" s="200"/>
      <c r="C56" s="200"/>
      <c r="D56" s="200"/>
      <c r="E56" s="200"/>
      <c r="F56" s="200"/>
      <c r="G56" s="141"/>
      <c r="H56" s="141"/>
      <c r="I56" s="141"/>
      <c r="J56" s="141"/>
    </row>
    <row r="57" spans="1:10" x14ac:dyDescent="0.25">
      <c r="A57" s="21" t="s">
        <v>42</v>
      </c>
      <c r="B57" s="200"/>
      <c r="C57" s="200"/>
      <c r="D57" s="200"/>
      <c r="E57" s="200"/>
      <c r="F57" s="200"/>
      <c r="G57" s="141"/>
      <c r="H57" s="141"/>
      <c r="I57" s="141"/>
      <c r="J57" s="141"/>
    </row>
    <row r="58" spans="1:10" x14ac:dyDescent="0.25">
      <c r="A58" s="21" t="s">
        <v>43</v>
      </c>
      <c r="B58" s="200"/>
      <c r="C58" s="200"/>
      <c r="D58" s="200"/>
      <c r="E58" s="200"/>
      <c r="F58" s="200"/>
      <c r="G58" s="141"/>
      <c r="H58" s="141"/>
      <c r="I58" s="141"/>
      <c r="J58" s="141"/>
    </row>
    <row r="59" spans="1:10" x14ac:dyDescent="0.25">
      <c r="A59" s="21" t="s">
        <v>44</v>
      </c>
      <c r="B59" s="200"/>
      <c r="C59" s="200"/>
      <c r="D59" s="200"/>
      <c r="E59" s="200"/>
      <c r="F59" s="200"/>
      <c r="G59" s="141"/>
      <c r="H59" s="141"/>
      <c r="I59" s="141"/>
      <c r="J59" s="141"/>
    </row>
    <row r="60" spans="1:10" x14ac:dyDescent="0.25">
      <c r="A60" s="21" t="s">
        <v>45</v>
      </c>
      <c r="B60" s="200"/>
      <c r="C60" s="200"/>
      <c r="D60" s="200"/>
      <c r="E60" s="200"/>
      <c r="F60" s="200"/>
      <c r="G60" s="141"/>
      <c r="H60" s="141"/>
      <c r="I60" s="141"/>
      <c r="J60" s="141"/>
    </row>
    <row r="61" spans="1:10" ht="31.5" x14ac:dyDescent="0.25">
      <c r="A61" s="35" t="s">
        <v>46</v>
      </c>
      <c r="B61" s="200">
        <v>30</v>
      </c>
      <c r="C61" s="200">
        <v>48</v>
      </c>
      <c r="D61" s="200">
        <v>48</v>
      </c>
      <c r="E61" s="200">
        <v>41</v>
      </c>
      <c r="F61" s="200">
        <v>35</v>
      </c>
      <c r="G61" s="140">
        <f t="shared" ref="G61:G62" si="8">C61/B61</f>
        <v>1.6</v>
      </c>
      <c r="H61" s="140">
        <f t="shared" ref="H61:I62" si="9">E61/D61</f>
        <v>0.85416666666666663</v>
      </c>
      <c r="I61" s="140">
        <f t="shared" si="9"/>
        <v>0.85365853658536583</v>
      </c>
      <c r="J61" s="140">
        <f t="shared" ref="J61:J62" si="10">F61/B61</f>
        <v>1.1666666666666667</v>
      </c>
    </row>
    <row r="62" spans="1:10" x14ac:dyDescent="0.25">
      <c r="A62" s="139" t="s">
        <v>56</v>
      </c>
      <c r="B62" s="59">
        <f>SUM(B35:B61)</f>
        <v>540</v>
      </c>
      <c r="C62" s="59">
        <f>SUM(C35:C61)</f>
        <v>562</v>
      </c>
      <c r="D62" s="59">
        <f>SUM(D35:D61)</f>
        <v>562</v>
      </c>
      <c r="E62" s="59">
        <f>SUM(E35:E61)</f>
        <v>551</v>
      </c>
      <c r="F62" s="59">
        <f>SUM(F35:F61)</f>
        <v>431</v>
      </c>
      <c r="G62" s="140">
        <f t="shared" si="8"/>
        <v>1.0407407407407407</v>
      </c>
      <c r="H62" s="140">
        <f t="shared" si="9"/>
        <v>0.9804270462633452</v>
      </c>
      <c r="I62" s="140">
        <f t="shared" si="9"/>
        <v>0.78221415607985478</v>
      </c>
      <c r="J62" s="140">
        <f t="shared" si="10"/>
        <v>0.79814814814814816</v>
      </c>
    </row>
    <row r="63" spans="1:10" x14ac:dyDescent="0.25">
      <c r="J63" s="7"/>
    </row>
    <row r="64" spans="1:10" ht="16.5" thickBot="1" x14ac:dyDescent="0.3">
      <c r="A64" s="369" t="s">
        <v>127</v>
      </c>
      <c r="B64" s="370"/>
      <c r="C64" s="370"/>
      <c r="D64" s="370"/>
      <c r="E64" s="371"/>
    </row>
    <row r="65" spans="1:9" ht="63.75" thickBot="1" x14ac:dyDescent="0.3">
      <c r="A65" s="96" t="s">
        <v>69</v>
      </c>
      <c r="B65" s="97" t="s">
        <v>61</v>
      </c>
      <c r="C65" s="98" t="s">
        <v>62</v>
      </c>
      <c r="D65" s="98" t="s">
        <v>63</v>
      </c>
      <c r="E65" s="98" t="s">
        <v>64</v>
      </c>
      <c r="F65" s="99" t="s">
        <v>145</v>
      </c>
      <c r="G65" s="99" t="s">
        <v>146</v>
      </c>
      <c r="H65" s="99" t="s">
        <v>147</v>
      </c>
      <c r="I65" s="100" t="s">
        <v>148</v>
      </c>
    </row>
    <row r="66" spans="1:9" ht="31.5" x14ac:dyDescent="0.25">
      <c r="A66" s="83" t="s">
        <v>20</v>
      </c>
      <c r="B66" s="199">
        <v>668</v>
      </c>
      <c r="C66" s="199">
        <v>652</v>
      </c>
      <c r="D66" s="199">
        <v>551</v>
      </c>
      <c r="E66" s="199">
        <v>518</v>
      </c>
      <c r="F66" s="142">
        <v>8.5</v>
      </c>
      <c r="G66" s="142">
        <v>8.82</v>
      </c>
      <c r="H66" s="142">
        <v>9.02</v>
      </c>
      <c r="I66" s="142">
        <v>13.31</v>
      </c>
    </row>
    <row r="67" spans="1:9" x14ac:dyDescent="0.25">
      <c r="A67" s="21" t="s">
        <v>21</v>
      </c>
      <c r="B67" s="200">
        <v>389</v>
      </c>
      <c r="C67" s="200">
        <v>381</v>
      </c>
      <c r="D67" s="200">
        <v>301</v>
      </c>
      <c r="E67" s="200">
        <v>239</v>
      </c>
      <c r="F67" s="142">
        <v>4.9000000000000004</v>
      </c>
      <c r="G67" s="143">
        <v>5.15</v>
      </c>
      <c r="H67" s="143">
        <v>4.93</v>
      </c>
      <c r="I67" s="143">
        <v>6.14</v>
      </c>
    </row>
    <row r="68" spans="1:9" x14ac:dyDescent="0.25">
      <c r="A68" s="21" t="s">
        <v>22</v>
      </c>
      <c r="B68" s="200"/>
      <c r="C68" s="200"/>
      <c r="D68" s="200"/>
      <c r="E68" s="200"/>
      <c r="F68" s="142"/>
      <c r="G68" s="143"/>
      <c r="H68" s="143"/>
      <c r="I68" s="143"/>
    </row>
    <row r="69" spans="1:9" ht="31.5" x14ac:dyDescent="0.25">
      <c r="A69" s="21" t="s">
        <v>23</v>
      </c>
      <c r="B69" s="200">
        <v>417</v>
      </c>
      <c r="C69" s="200">
        <v>414</v>
      </c>
      <c r="D69" s="200">
        <v>379</v>
      </c>
      <c r="E69" s="200">
        <v>346</v>
      </c>
      <c r="F69" s="142">
        <v>5.3</v>
      </c>
      <c r="G69" s="143">
        <v>5.6</v>
      </c>
      <c r="H69" s="143">
        <v>6.2</v>
      </c>
      <c r="I69" s="143">
        <v>8.89</v>
      </c>
    </row>
    <row r="70" spans="1:9" x14ac:dyDescent="0.25">
      <c r="A70" s="21" t="s">
        <v>24</v>
      </c>
      <c r="B70" s="200">
        <v>36</v>
      </c>
      <c r="C70" s="200">
        <v>35</v>
      </c>
      <c r="D70" s="200">
        <v>29</v>
      </c>
      <c r="E70" s="200">
        <v>24</v>
      </c>
      <c r="F70" s="142">
        <v>0.45</v>
      </c>
      <c r="G70" s="143">
        <v>0.47</v>
      </c>
      <c r="H70" s="143">
        <v>0.47</v>
      </c>
      <c r="I70" s="143">
        <v>0.61</v>
      </c>
    </row>
    <row r="71" spans="1:9" x14ac:dyDescent="0.25">
      <c r="A71" s="21" t="s">
        <v>25</v>
      </c>
      <c r="B71" s="200"/>
      <c r="C71" s="200"/>
      <c r="D71" s="200"/>
      <c r="E71" s="200"/>
      <c r="F71" s="142"/>
      <c r="G71" s="143"/>
      <c r="H71" s="143"/>
      <c r="I71" s="143"/>
    </row>
    <row r="72" spans="1:9" x14ac:dyDescent="0.25">
      <c r="A72" s="21" t="s">
        <v>26</v>
      </c>
      <c r="B72" s="200"/>
      <c r="C72" s="200"/>
      <c r="D72" s="200"/>
      <c r="E72" s="200"/>
      <c r="F72" s="142"/>
      <c r="G72" s="143"/>
      <c r="H72" s="143"/>
      <c r="I72" s="143"/>
    </row>
    <row r="73" spans="1:9" x14ac:dyDescent="0.25">
      <c r="A73" s="21" t="s">
        <v>27</v>
      </c>
      <c r="B73" s="200">
        <v>44</v>
      </c>
      <c r="C73" s="200">
        <v>44</v>
      </c>
      <c r="D73" s="200">
        <v>36</v>
      </c>
      <c r="E73" s="200">
        <v>33</v>
      </c>
      <c r="F73" s="142">
        <v>0.55000000000000004</v>
      </c>
      <c r="G73" s="143">
        <v>0.59</v>
      </c>
      <c r="H73" s="143">
        <v>0.57999999999999996</v>
      </c>
      <c r="I73" s="143">
        <v>0.84</v>
      </c>
    </row>
    <row r="74" spans="1:9" x14ac:dyDescent="0.25">
      <c r="A74" s="21" t="s">
        <v>28</v>
      </c>
      <c r="B74" s="201">
        <v>38</v>
      </c>
      <c r="C74" s="200">
        <v>38</v>
      </c>
      <c r="D74" s="200">
        <v>33</v>
      </c>
      <c r="E74" s="200">
        <v>29</v>
      </c>
      <c r="F74" s="142">
        <v>0.48</v>
      </c>
      <c r="G74" s="143">
        <v>0.51</v>
      </c>
      <c r="H74" s="143">
        <v>0.54</v>
      </c>
      <c r="I74" s="143">
        <v>0.74</v>
      </c>
    </row>
    <row r="75" spans="1:9" ht="31.5" x14ac:dyDescent="0.25">
      <c r="A75" s="21" t="s">
        <v>29</v>
      </c>
      <c r="B75" s="200">
        <v>56</v>
      </c>
      <c r="C75" s="200">
        <v>54</v>
      </c>
      <c r="D75" s="200">
        <v>51</v>
      </c>
      <c r="E75" s="200">
        <v>48</v>
      </c>
      <c r="F75" s="142">
        <v>0.71</v>
      </c>
      <c r="G75" s="143">
        <v>0.73</v>
      </c>
      <c r="H75" s="143">
        <v>0.83</v>
      </c>
      <c r="I75" s="143">
        <v>1.23</v>
      </c>
    </row>
    <row r="76" spans="1:9" x14ac:dyDescent="0.25">
      <c r="A76" s="21" t="s">
        <v>30</v>
      </c>
      <c r="B76" s="200"/>
      <c r="C76" s="2"/>
      <c r="D76" s="2"/>
      <c r="E76" s="200"/>
      <c r="F76" s="143"/>
      <c r="G76" s="143"/>
      <c r="H76" s="143"/>
      <c r="I76" s="143"/>
    </row>
    <row r="77" spans="1:9" ht="47.25" x14ac:dyDescent="0.25">
      <c r="A77" s="21" t="s">
        <v>31</v>
      </c>
      <c r="B77" s="200"/>
      <c r="C77" s="2"/>
      <c r="D77" s="2"/>
      <c r="E77" s="200"/>
      <c r="F77" s="143"/>
      <c r="G77" s="143"/>
      <c r="H77" s="143"/>
      <c r="I77" s="143"/>
    </row>
    <row r="78" spans="1:9" x14ac:dyDescent="0.25">
      <c r="A78" s="21" t="s">
        <v>32</v>
      </c>
      <c r="B78" s="2"/>
      <c r="C78" s="2"/>
      <c r="D78" s="2"/>
      <c r="E78" s="200"/>
      <c r="F78" s="143"/>
      <c r="G78" s="143"/>
      <c r="H78" s="143"/>
      <c r="I78" s="143"/>
    </row>
    <row r="79" spans="1:9" x14ac:dyDescent="0.25">
      <c r="A79" s="21" t="s">
        <v>33</v>
      </c>
      <c r="B79" s="2"/>
      <c r="C79" s="2"/>
      <c r="D79" s="2"/>
      <c r="E79" s="2"/>
      <c r="F79" s="143"/>
      <c r="G79" s="143"/>
      <c r="H79" s="143"/>
      <c r="I79" s="143"/>
    </row>
    <row r="80" spans="1:9" x14ac:dyDescent="0.25">
      <c r="A80" s="21" t="s">
        <v>34</v>
      </c>
      <c r="B80" s="2"/>
      <c r="C80" s="2"/>
      <c r="D80" s="2"/>
      <c r="E80" s="2"/>
      <c r="F80" s="143"/>
      <c r="G80" s="143"/>
      <c r="H80" s="143"/>
      <c r="I80" s="143"/>
    </row>
    <row r="81" spans="1:9" x14ac:dyDescent="0.25">
      <c r="A81" s="21" t="s">
        <v>35</v>
      </c>
      <c r="B81" s="2"/>
      <c r="C81" s="2"/>
      <c r="D81" s="2"/>
      <c r="E81" s="2"/>
      <c r="F81" s="143"/>
      <c r="G81" s="143"/>
      <c r="H81" s="143"/>
      <c r="I81" s="143"/>
    </row>
    <row r="82" spans="1:9" x14ac:dyDescent="0.25">
      <c r="A82" s="21" t="s">
        <v>36</v>
      </c>
      <c r="B82" s="2"/>
      <c r="C82" s="2"/>
      <c r="D82" s="2"/>
      <c r="E82" s="2"/>
      <c r="F82" s="143"/>
      <c r="G82" s="143"/>
      <c r="H82" s="143"/>
      <c r="I82" s="143"/>
    </row>
    <row r="83" spans="1:9" x14ac:dyDescent="0.25">
      <c r="A83" s="21" t="s">
        <v>37</v>
      </c>
      <c r="B83" s="2"/>
      <c r="C83" s="2"/>
      <c r="D83" s="2"/>
      <c r="E83" s="2"/>
      <c r="F83" s="143"/>
      <c r="G83" s="143"/>
      <c r="H83" s="143"/>
      <c r="I83" s="143"/>
    </row>
    <row r="84" spans="1:9" x14ac:dyDescent="0.25">
      <c r="A84" s="21" t="s">
        <v>38</v>
      </c>
      <c r="B84" s="2"/>
      <c r="C84" s="2"/>
      <c r="D84" s="2"/>
      <c r="E84" s="2"/>
      <c r="F84" s="143"/>
      <c r="G84" s="143"/>
      <c r="H84" s="143"/>
      <c r="I84" s="143"/>
    </row>
    <row r="85" spans="1:9" x14ac:dyDescent="0.25">
      <c r="A85" s="21" t="s">
        <v>39</v>
      </c>
      <c r="B85" s="2"/>
      <c r="C85" s="2"/>
      <c r="D85" s="2"/>
      <c r="E85" s="2"/>
      <c r="F85" s="143"/>
      <c r="G85" s="143"/>
      <c r="H85" s="143"/>
      <c r="I85" s="143"/>
    </row>
    <row r="86" spans="1:9" x14ac:dyDescent="0.25">
      <c r="A86" s="21" t="s">
        <v>40</v>
      </c>
      <c r="B86" s="2">
        <v>14</v>
      </c>
      <c r="C86" s="2">
        <v>14</v>
      </c>
      <c r="D86" s="2">
        <v>14</v>
      </c>
      <c r="E86" s="2">
        <v>12</v>
      </c>
      <c r="F86" s="143">
        <v>0.17</v>
      </c>
      <c r="G86" s="143">
        <v>0.18</v>
      </c>
      <c r="H86" s="143">
        <v>0.22</v>
      </c>
      <c r="I86" s="143">
        <v>0.3</v>
      </c>
    </row>
    <row r="87" spans="1:9" x14ac:dyDescent="0.25">
      <c r="A87" s="21" t="s">
        <v>41</v>
      </c>
      <c r="B87" s="2"/>
      <c r="C87" s="2"/>
      <c r="D87" s="2"/>
      <c r="E87" s="2"/>
      <c r="F87" s="143"/>
      <c r="G87" s="143"/>
      <c r="H87" s="143"/>
      <c r="I87" s="143"/>
    </row>
    <row r="88" spans="1:9" x14ac:dyDescent="0.25">
      <c r="A88" s="21" t="s">
        <v>42</v>
      </c>
      <c r="B88" s="2"/>
      <c r="C88" s="2"/>
      <c r="D88" s="2"/>
      <c r="E88" s="2"/>
      <c r="F88" s="143"/>
      <c r="G88" s="143"/>
      <c r="H88" s="143"/>
      <c r="I88" s="143"/>
    </row>
    <row r="89" spans="1:9" x14ac:dyDescent="0.25">
      <c r="A89" s="21" t="s">
        <v>43</v>
      </c>
      <c r="B89" s="2"/>
      <c r="C89" s="2"/>
      <c r="D89" s="2"/>
      <c r="E89" s="2"/>
      <c r="F89" s="143"/>
      <c r="G89" s="143"/>
      <c r="H89" s="143"/>
      <c r="I89" s="143"/>
    </row>
    <row r="90" spans="1:9" x14ac:dyDescent="0.25">
      <c r="A90" s="21" t="s">
        <v>44</v>
      </c>
      <c r="B90" s="2"/>
      <c r="C90" s="2"/>
      <c r="D90" s="2"/>
      <c r="E90" s="2"/>
      <c r="F90" s="143"/>
      <c r="G90" s="143"/>
      <c r="H90" s="143"/>
      <c r="I90" s="143"/>
    </row>
    <row r="91" spans="1:9" x14ac:dyDescent="0.25">
      <c r="A91" s="21" t="s">
        <v>45</v>
      </c>
      <c r="B91" s="2">
        <v>43</v>
      </c>
      <c r="C91" s="2">
        <v>41</v>
      </c>
      <c r="D91" s="2">
        <v>41</v>
      </c>
      <c r="E91" s="2">
        <v>36</v>
      </c>
      <c r="F91" s="143">
        <v>0.92</v>
      </c>
      <c r="G91" s="143">
        <v>0.55000000000000004</v>
      </c>
      <c r="H91" s="143">
        <v>0.67</v>
      </c>
      <c r="I91" s="143">
        <v>0.9</v>
      </c>
    </row>
    <row r="92" spans="1:9" ht="31.5" x14ac:dyDescent="0.25">
      <c r="A92" s="35" t="s">
        <v>46</v>
      </c>
      <c r="B92" s="2">
        <v>39</v>
      </c>
      <c r="C92" s="2">
        <v>39</v>
      </c>
      <c r="D92" s="2">
        <v>36</v>
      </c>
      <c r="E92" s="2">
        <v>34</v>
      </c>
      <c r="F92" s="143">
        <v>0.49</v>
      </c>
      <c r="G92" s="143">
        <v>0.52</v>
      </c>
      <c r="H92" s="143">
        <v>0.57999999999999996</v>
      </c>
      <c r="I92" s="143">
        <v>0.87</v>
      </c>
    </row>
    <row r="93" spans="1:9" x14ac:dyDescent="0.25">
      <c r="A93" s="139" t="s">
        <v>56</v>
      </c>
      <c r="B93" s="59">
        <f>SUM(B66:B92)</f>
        <v>1744</v>
      </c>
      <c r="C93" s="59">
        <f>SUM(C66:C92)</f>
        <v>1712</v>
      </c>
      <c r="D93" s="59">
        <f>SUM(D66:D92)</f>
        <v>1471</v>
      </c>
      <c r="E93" s="59">
        <f>SUM(E66:E92)</f>
        <v>1319</v>
      </c>
      <c r="F93" s="143">
        <v>22.18</v>
      </c>
      <c r="G93" s="143">
        <v>23.015999999999998</v>
      </c>
      <c r="H93" s="143">
        <v>24.09</v>
      </c>
      <c r="I93" s="143">
        <v>33.9</v>
      </c>
    </row>
    <row r="94" spans="1:9" x14ac:dyDescent="0.25">
      <c r="A94" s="26"/>
      <c r="B94" s="7"/>
      <c r="C94" s="7"/>
      <c r="E94" s="68"/>
      <c r="I94" s="7"/>
    </row>
    <row r="95" spans="1:9" ht="16.5" thickBot="1" x14ac:dyDescent="0.3">
      <c r="A95" s="125" t="s">
        <v>128</v>
      </c>
      <c r="B95" s="6"/>
      <c r="C95" s="6"/>
      <c r="D95" s="6"/>
      <c r="E95" s="231"/>
    </row>
    <row r="96" spans="1:9" ht="63.75" thickBot="1" x14ac:dyDescent="0.3">
      <c r="A96" s="96" t="s">
        <v>69</v>
      </c>
      <c r="B96" s="97" t="s">
        <v>61</v>
      </c>
      <c r="C96" s="98" t="s">
        <v>62</v>
      </c>
      <c r="D96" s="98" t="s">
        <v>63</v>
      </c>
      <c r="E96" s="98" t="s">
        <v>64</v>
      </c>
      <c r="F96" s="99" t="s">
        <v>145</v>
      </c>
      <c r="G96" s="99" t="s">
        <v>146</v>
      </c>
      <c r="H96" s="99" t="s">
        <v>147</v>
      </c>
      <c r="I96" s="100" t="s">
        <v>148</v>
      </c>
    </row>
    <row r="97" spans="1:9" ht="31.5" x14ac:dyDescent="0.25">
      <c r="A97" s="83" t="s">
        <v>20</v>
      </c>
      <c r="B97" s="84">
        <v>24</v>
      </c>
      <c r="C97" s="84">
        <v>24</v>
      </c>
      <c r="D97" s="84">
        <v>23</v>
      </c>
      <c r="E97" s="84">
        <v>23</v>
      </c>
      <c r="F97" s="142">
        <v>0.3</v>
      </c>
      <c r="G97" s="142">
        <v>0.32</v>
      </c>
      <c r="H97" s="142">
        <v>0.37</v>
      </c>
      <c r="I97" s="142">
        <v>0.59</v>
      </c>
    </row>
    <row r="98" spans="1:9" x14ac:dyDescent="0.25">
      <c r="A98" s="21" t="s">
        <v>21</v>
      </c>
      <c r="B98" s="2">
        <v>17</v>
      </c>
      <c r="C98" s="2">
        <v>17</v>
      </c>
      <c r="D98" s="2">
        <v>16</v>
      </c>
      <c r="E98" s="2">
        <v>16</v>
      </c>
      <c r="F98" s="143">
        <v>0.21</v>
      </c>
      <c r="G98" s="143">
        <v>0.23</v>
      </c>
      <c r="H98" s="143">
        <v>0.26</v>
      </c>
      <c r="I98" s="143">
        <v>0.41</v>
      </c>
    </row>
    <row r="99" spans="1:9" x14ac:dyDescent="0.25">
      <c r="A99" s="21" t="s">
        <v>22</v>
      </c>
      <c r="B99" s="2"/>
      <c r="C99" s="2"/>
      <c r="D99" s="2"/>
      <c r="E99" s="2"/>
      <c r="F99" s="143"/>
      <c r="G99" s="143"/>
      <c r="H99" s="143"/>
      <c r="I99" s="143"/>
    </row>
    <row r="100" spans="1:9" ht="31.5" x14ac:dyDescent="0.25">
      <c r="A100" s="21" t="s">
        <v>23</v>
      </c>
      <c r="B100" s="2">
        <v>12</v>
      </c>
      <c r="C100" s="2">
        <v>11</v>
      </c>
      <c r="D100" s="2">
        <v>11</v>
      </c>
      <c r="E100" s="2">
        <v>11</v>
      </c>
      <c r="F100" s="143">
        <v>0.15</v>
      </c>
      <c r="G100" s="143">
        <v>0.16</v>
      </c>
      <c r="H100" s="143">
        <v>0.18</v>
      </c>
      <c r="I100" s="143">
        <v>0.28000000000000003</v>
      </c>
    </row>
    <row r="101" spans="1:9" x14ac:dyDescent="0.25">
      <c r="A101" s="21" t="s">
        <v>24</v>
      </c>
      <c r="B101" s="2">
        <v>2</v>
      </c>
      <c r="C101" s="2">
        <v>2</v>
      </c>
      <c r="D101" s="2">
        <v>2</v>
      </c>
      <c r="E101" s="2">
        <v>2</v>
      </c>
      <c r="F101" s="143">
        <v>0.02</v>
      </c>
      <c r="G101" s="143">
        <v>0</v>
      </c>
      <c r="H101" s="143">
        <v>0</v>
      </c>
      <c r="I101" s="143">
        <v>0.05</v>
      </c>
    </row>
    <row r="102" spans="1:9" x14ac:dyDescent="0.25">
      <c r="A102" s="21" t="s">
        <v>25</v>
      </c>
      <c r="B102" s="2"/>
      <c r="C102" s="2"/>
      <c r="D102" s="2"/>
      <c r="E102" s="2"/>
      <c r="F102" s="143"/>
      <c r="G102" s="143"/>
      <c r="H102" s="143"/>
      <c r="I102" s="143"/>
    </row>
    <row r="103" spans="1:9" x14ac:dyDescent="0.25">
      <c r="A103" s="21" t="s">
        <v>26</v>
      </c>
      <c r="B103" s="2"/>
      <c r="C103" s="2"/>
      <c r="D103" s="2"/>
      <c r="E103" s="2"/>
      <c r="F103" s="143"/>
      <c r="G103" s="143"/>
      <c r="H103" s="143"/>
      <c r="I103" s="143"/>
    </row>
    <row r="104" spans="1:9" x14ac:dyDescent="0.25">
      <c r="A104" s="21" t="s">
        <v>27</v>
      </c>
      <c r="B104" s="2">
        <v>3</v>
      </c>
      <c r="C104" s="2">
        <v>3</v>
      </c>
      <c r="D104" s="2">
        <v>3</v>
      </c>
      <c r="E104" s="2">
        <v>3</v>
      </c>
      <c r="F104" s="143">
        <v>0</v>
      </c>
      <c r="G104" s="143">
        <v>0</v>
      </c>
      <c r="H104" s="143">
        <v>0</v>
      </c>
      <c r="I104" s="143">
        <v>0.05</v>
      </c>
    </row>
    <row r="105" spans="1:9" x14ac:dyDescent="0.25">
      <c r="A105" s="21" t="s">
        <v>28</v>
      </c>
      <c r="B105" s="2"/>
      <c r="C105" s="2"/>
      <c r="D105" s="2"/>
      <c r="E105" s="2"/>
      <c r="F105" s="143"/>
      <c r="G105" s="143"/>
      <c r="H105" s="143"/>
      <c r="I105" s="143"/>
    </row>
    <row r="106" spans="1:9" ht="31.5" x14ac:dyDescent="0.25">
      <c r="A106" s="21" t="s">
        <v>29</v>
      </c>
      <c r="B106" s="2"/>
      <c r="C106" s="2"/>
      <c r="D106" s="2"/>
      <c r="E106" s="2"/>
      <c r="F106" s="143"/>
      <c r="G106" s="143"/>
      <c r="H106" s="143"/>
      <c r="I106" s="143"/>
    </row>
    <row r="107" spans="1:9" x14ac:dyDescent="0.25">
      <c r="A107" s="21" t="s">
        <v>30</v>
      </c>
      <c r="B107" s="2"/>
      <c r="C107" s="2"/>
      <c r="D107" s="2"/>
      <c r="E107" s="2"/>
      <c r="F107" s="143"/>
      <c r="G107" s="143"/>
      <c r="H107" s="143"/>
      <c r="I107" s="143"/>
    </row>
    <row r="108" spans="1:9" ht="47.25" x14ac:dyDescent="0.25">
      <c r="A108" s="21" t="s">
        <v>31</v>
      </c>
      <c r="B108" s="2"/>
      <c r="C108" s="2"/>
      <c r="D108" s="2"/>
      <c r="E108" s="2"/>
      <c r="F108" s="143"/>
      <c r="G108" s="143"/>
      <c r="H108" s="143"/>
      <c r="I108" s="143"/>
    </row>
    <row r="109" spans="1:9" x14ac:dyDescent="0.25">
      <c r="A109" s="21" t="s">
        <v>32</v>
      </c>
      <c r="B109" s="2"/>
      <c r="C109" s="2"/>
      <c r="D109" s="2"/>
      <c r="E109" s="2"/>
      <c r="F109" s="143"/>
      <c r="G109" s="143"/>
      <c r="H109" s="143"/>
      <c r="I109" s="143"/>
    </row>
    <row r="110" spans="1:9" x14ac:dyDescent="0.25">
      <c r="A110" s="21" t="s">
        <v>33</v>
      </c>
      <c r="B110" s="2"/>
      <c r="C110" s="2"/>
      <c r="D110" s="2"/>
      <c r="E110" s="2"/>
      <c r="F110" s="143"/>
      <c r="G110" s="143"/>
      <c r="H110" s="143"/>
      <c r="I110" s="143"/>
    </row>
    <row r="111" spans="1:9" x14ac:dyDescent="0.25">
      <c r="A111" s="21" t="s">
        <v>34</v>
      </c>
      <c r="B111" s="2"/>
      <c r="C111" s="2"/>
      <c r="D111" s="2"/>
      <c r="E111" s="2"/>
      <c r="F111" s="143"/>
      <c r="G111" s="143"/>
      <c r="H111" s="143"/>
      <c r="I111" s="143"/>
    </row>
    <row r="112" spans="1:9" x14ac:dyDescent="0.25">
      <c r="A112" s="21" t="s">
        <v>35</v>
      </c>
      <c r="B112" s="2"/>
      <c r="C112" s="2"/>
      <c r="D112" s="2"/>
      <c r="E112" s="2"/>
      <c r="F112" s="143"/>
      <c r="G112" s="143"/>
      <c r="H112" s="143"/>
      <c r="I112" s="143"/>
    </row>
    <row r="113" spans="1:9" x14ac:dyDescent="0.25">
      <c r="A113" s="21" t="s">
        <v>36</v>
      </c>
      <c r="B113" s="2"/>
      <c r="C113" s="2"/>
      <c r="D113" s="2"/>
      <c r="E113" s="2"/>
      <c r="F113" s="143"/>
      <c r="G113" s="143"/>
      <c r="H113" s="143"/>
      <c r="I113" s="143"/>
    </row>
    <row r="114" spans="1:9" x14ac:dyDescent="0.25">
      <c r="A114" s="21" t="s">
        <v>37</v>
      </c>
      <c r="B114" s="2"/>
      <c r="C114" s="2"/>
      <c r="D114" s="2"/>
      <c r="E114" s="2"/>
      <c r="F114" s="143"/>
      <c r="G114" s="143"/>
      <c r="H114" s="143"/>
      <c r="I114" s="143"/>
    </row>
    <row r="115" spans="1:9" x14ac:dyDescent="0.25">
      <c r="A115" s="21" t="s">
        <v>38</v>
      </c>
      <c r="B115" s="2"/>
      <c r="C115" s="2"/>
      <c r="D115" s="2"/>
      <c r="E115" s="2"/>
      <c r="F115" s="143"/>
      <c r="G115" s="143"/>
      <c r="H115" s="143"/>
      <c r="I115" s="143"/>
    </row>
    <row r="116" spans="1:9" x14ac:dyDescent="0.25">
      <c r="A116" s="21" t="s">
        <v>39</v>
      </c>
      <c r="B116" s="2"/>
      <c r="C116" s="2"/>
      <c r="D116" s="2"/>
      <c r="E116" s="2"/>
      <c r="F116" s="143"/>
      <c r="G116" s="143"/>
      <c r="H116" s="143"/>
      <c r="I116" s="143"/>
    </row>
    <row r="117" spans="1:9" x14ac:dyDescent="0.25">
      <c r="A117" s="21" t="s">
        <v>40</v>
      </c>
      <c r="B117" s="2">
        <v>1</v>
      </c>
      <c r="C117" s="2">
        <v>1</v>
      </c>
      <c r="D117" s="2">
        <v>1</v>
      </c>
      <c r="E117" s="2">
        <v>1</v>
      </c>
      <c r="F117" s="143">
        <v>0</v>
      </c>
      <c r="G117" s="143">
        <v>0</v>
      </c>
      <c r="H117" s="143">
        <v>0</v>
      </c>
      <c r="I117" s="143">
        <v>0</v>
      </c>
    </row>
    <row r="118" spans="1:9" x14ac:dyDescent="0.25">
      <c r="A118" s="21" t="s">
        <v>41</v>
      </c>
      <c r="B118" s="2"/>
      <c r="C118" s="2"/>
      <c r="D118" s="2"/>
      <c r="E118" s="2"/>
      <c r="F118" s="143"/>
      <c r="G118" s="143"/>
      <c r="H118" s="143"/>
      <c r="I118" s="143"/>
    </row>
    <row r="119" spans="1:9" x14ac:dyDescent="0.25">
      <c r="A119" s="21" t="s">
        <v>42</v>
      </c>
      <c r="B119" s="2"/>
      <c r="C119" s="2"/>
      <c r="D119" s="2"/>
      <c r="E119" s="2"/>
      <c r="F119" s="143"/>
      <c r="G119" s="143"/>
      <c r="H119" s="143"/>
      <c r="I119" s="143"/>
    </row>
    <row r="120" spans="1:9" x14ac:dyDescent="0.25">
      <c r="A120" s="21" t="s">
        <v>43</v>
      </c>
      <c r="B120" s="2"/>
      <c r="C120" s="2"/>
      <c r="D120" s="2"/>
      <c r="E120" s="2"/>
      <c r="F120" s="143"/>
      <c r="G120" s="143"/>
      <c r="H120" s="143"/>
      <c r="I120" s="143"/>
    </row>
    <row r="121" spans="1:9" x14ac:dyDescent="0.25">
      <c r="A121" s="21" t="s">
        <v>44</v>
      </c>
      <c r="B121" s="2"/>
      <c r="C121" s="2"/>
      <c r="D121" s="2"/>
      <c r="E121" s="2"/>
      <c r="F121" s="143"/>
      <c r="G121" s="143"/>
      <c r="H121" s="143"/>
      <c r="I121" s="143"/>
    </row>
    <row r="122" spans="1:9" x14ac:dyDescent="0.25">
      <c r="A122" s="21" t="s">
        <v>45</v>
      </c>
      <c r="B122" s="2">
        <v>2</v>
      </c>
      <c r="C122" s="2">
        <v>2</v>
      </c>
      <c r="D122" s="2">
        <v>2</v>
      </c>
      <c r="E122" s="2">
        <v>2</v>
      </c>
      <c r="F122" s="143">
        <v>0</v>
      </c>
      <c r="G122" s="143">
        <v>0</v>
      </c>
      <c r="H122" s="143">
        <v>0</v>
      </c>
      <c r="I122" s="143">
        <v>0</v>
      </c>
    </row>
    <row r="123" spans="1:9" ht="31.5" x14ac:dyDescent="0.25">
      <c r="A123" s="35" t="s">
        <v>46</v>
      </c>
      <c r="B123" s="2"/>
      <c r="C123" s="2"/>
      <c r="D123" s="2"/>
      <c r="E123" s="2"/>
      <c r="F123" s="143"/>
      <c r="G123" s="143"/>
      <c r="H123" s="143"/>
      <c r="I123" s="143"/>
    </row>
    <row r="124" spans="1:9" x14ac:dyDescent="0.25">
      <c r="A124" s="139" t="s">
        <v>56</v>
      </c>
      <c r="B124" s="59">
        <f>SUM(B97:B123)</f>
        <v>61</v>
      </c>
      <c r="C124" s="59">
        <f>SUM(C97:C123)</f>
        <v>60</v>
      </c>
      <c r="D124" s="59">
        <f>SUM(D97:D123)</f>
        <v>58</v>
      </c>
      <c r="E124" s="59">
        <f>SUM(E97:E123)</f>
        <v>58</v>
      </c>
      <c r="F124" s="143">
        <v>0.77</v>
      </c>
      <c r="G124" s="143">
        <v>0.81</v>
      </c>
      <c r="H124" s="143">
        <v>0.95</v>
      </c>
      <c r="I124" s="143">
        <v>1.49</v>
      </c>
    </row>
    <row r="125" spans="1:9" x14ac:dyDescent="0.25">
      <c r="A125" s="26"/>
      <c r="B125" s="7"/>
      <c r="C125" s="7"/>
      <c r="D125" s="7"/>
      <c r="I125" s="7"/>
    </row>
    <row r="126" spans="1:9" x14ac:dyDescent="0.25">
      <c r="A126" s="26"/>
      <c r="B126" s="7"/>
      <c r="C126" s="7"/>
      <c r="D126" s="7"/>
      <c r="E126" s="7"/>
    </row>
    <row r="127" spans="1:9" x14ac:dyDescent="0.25">
      <c r="A127" s="26"/>
      <c r="B127" s="7"/>
      <c r="C127" s="7"/>
      <c r="D127" s="7"/>
      <c r="E127" s="7"/>
    </row>
    <row r="128" spans="1:9" x14ac:dyDescent="0.25">
      <c r="A128" s="26"/>
      <c r="B128" s="7"/>
      <c r="C128" s="7"/>
      <c r="D128" s="7"/>
      <c r="E128" s="7"/>
    </row>
    <row r="129" spans="1:5" x14ac:dyDescent="0.25">
      <c r="A129" s="26"/>
      <c r="B129" s="7"/>
      <c r="C129" s="7"/>
      <c r="D129" s="7"/>
      <c r="E129" s="7"/>
    </row>
    <row r="130" spans="1:5" x14ac:dyDescent="0.25">
      <c r="A130" s="26"/>
      <c r="B130" s="7"/>
      <c r="C130" s="7"/>
      <c r="D130" s="7"/>
      <c r="E130" s="7"/>
    </row>
    <row r="131" spans="1:5" x14ac:dyDescent="0.25">
      <c r="A131" s="10"/>
      <c r="B131" s="7"/>
      <c r="C131" s="7"/>
      <c r="D131" s="7"/>
      <c r="E131" s="7"/>
    </row>
    <row r="132" spans="1:5" x14ac:dyDescent="0.25">
      <c r="A132" s="26"/>
      <c r="B132" s="7"/>
      <c r="C132" s="7"/>
      <c r="D132" s="7"/>
      <c r="E132" s="7"/>
    </row>
  </sheetData>
  <mergeCells count="4">
    <mergeCell ref="A33:J33"/>
    <mergeCell ref="A64:E64"/>
    <mergeCell ref="A1:J1"/>
    <mergeCell ref="A2:J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5" orientation="landscape" r:id="rId1"/>
  <headerFooter alignWithMargins="0"/>
  <rowBreaks count="3" manualBreakCount="3">
    <brk id="32" max="16383" man="1"/>
    <brk id="63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24.125" customWidth="1"/>
    <col min="2" max="6" width="10.625" customWidth="1"/>
    <col min="7" max="7" width="14.5" customWidth="1"/>
    <col min="8" max="10" width="10.625" customWidth="1"/>
  </cols>
  <sheetData>
    <row r="1" spans="1:12" ht="31.5" customHeight="1" x14ac:dyDescent="0.25">
      <c r="A1" s="374" t="s">
        <v>248</v>
      </c>
      <c r="B1" s="374"/>
      <c r="C1" s="374"/>
      <c r="D1" s="374"/>
      <c r="E1" s="374"/>
      <c r="F1" s="374"/>
      <c r="G1" s="374"/>
      <c r="H1" s="374"/>
      <c r="I1" s="374"/>
      <c r="J1" s="374"/>
      <c r="K1" s="232"/>
    </row>
    <row r="2" spans="1:12" ht="16.5" thickBot="1" x14ac:dyDescent="0.3">
      <c r="A2" s="366" t="s">
        <v>54</v>
      </c>
      <c r="B2" s="366"/>
      <c r="C2" s="366"/>
      <c r="D2" s="366"/>
      <c r="E2" s="366"/>
      <c r="F2" s="366"/>
      <c r="G2" s="366"/>
      <c r="H2" s="366"/>
      <c r="I2" s="366"/>
      <c r="J2" s="366"/>
      <c r="K2" s="17"/>
      <c r="L2" s="7"/>
    </row>
    <row r="3" spans="1:12" ht="32.25" thickBot="1" x14ac:dyDescent="0.3">
      <c r="A3" s="85" t="s">
        <v>69</v>
      </c>
      <c r="B3" s="86" t="s">
        <v>60</v>
      </c>
      <c r="C3" s="86" t="s">
        <v>61</v>
      </c>
      <c r="D3" s="87" t="s">
        <v>62</v>
      </c>
      <c r="E3" s="87" t="s">
        <v>63</v>
      </c>
      <c r="F3" s="87" t="s">
        <v>64</v>
      </c>
      <c r="G3" s="101" t="s">
        <v>65</v>
      </c>
      <c r="H3" s="101" t="s">
        <v>66</v>
      </c>
      <c r="I3" s="101" t="s">
        <v>67</v>
      </c>
      <c r="J3" s="102" t="s">
        <v>68</v>
      </c>
      <c r="K3" s="17"/>
      <c r="L3" s="7"/>
    </row>
    <row r="4" spans="1:12" ht="31.5" x14ac:dyDescent="0.25">
      <c r="A4" s="83" t="s">
        <v>20</v>
      </c>
      <c r="B4" s="199">
        <v>6</v>
      </c>
      <c r="C4" s="199">
        <v>19</v>
      </c>
      <c r="D4" s="199">
        <v>17</v>
      </c>
      <c r="E4" s="199">
        <v>5</v>
      </c>
      <c r="F4" s="199">
        <v>5</v>
      </c>
      <c r="G4" s="218">
        <f>C4/B4</f>
        <v>3.1666666666666665</v>
      </c>
      <c r="H4" s="218">
        <f>E4/D4</f>
        <v>0.29411764705882354</v>
      </c>
      <c r="I4" s="218">
        <f>F4/E4</f>
        <v>1</v>
      </c>
      <c r="J4" s="218">
        <f>F4/B4</f>
        <v>0.83333333333333337</v>
      </c>
      <c r="K4" s="17"/>
      <c r="L4" s="7"/>
    </row>
    <row r="5" spans="1:12" x14ac:dyDescent="0.25">
      <c r="A5" s="83" t="s">
        <v>249</v>
      </c>
      <c r="B5" s="199">
        <v>1</v>
      </c>
      <c r="C5" s="199">
        <v>3</v>
      </c>
      <c r="D5" s="199">
        <v>2</v>
      </c>
      <c r="E5" s="199">
        <v>2</v>
      </c>
      <c r="F5" s="199">
        <v>2</v>
      </c>
      <c r="G5" s="218">
        <f t="shared" ref="G5:G14" si="0">C5/B5</f>
        <v>3</v>
      </c>
      <c r="H5" s="218">
        <f t="shared" ref="H5:H14" si="1">E5/D5</f>
        <v>1</v>
      </c>
      <c r="I5" s="218">
        <f t="shared" ref="I5:I14" si="2">F5/E5</f>
        <v>1</v>
      </c>
      <c r="J5" s="218">
        <f t="shared" ref="J5:J14" si="3">F5/B5</f>
        <v>2</v>
      </c>
      <c r="K5" s="17"/>
      <c r="L5" s="7"/>
    </row>
    <row r="6" spans="1:12" x14ac:dyDescent="0.25">
      <c r="A6" s="21" t="s">
        <v>21</v>
      </c>
      <c r="B6" s="200">
        <v>18</v>
      </c>
      <c r="C6" s="200">
        <v>58</v>
      </c>
      <c r="D6" s="200">
        <v>55</v>
      </c>
      <c r="E6" s="200">
        <v>18</v>
      </c>
      <c r="F6" s="200">
        <v>16</v>
      </c>
      <c r="G6" s="218">
        <f t="shared" si="0"/>
        <v>3.2222222222222223</v>
      </c>
      <c r="H6" s="218">
        <f t="shared" si="1"/>
        <v>0.32727272727272727</v>
      </c>
      <c r="I6" s="218">
        <f t="shared" si="2"/>
        <v>0.88888888888888884</v>
      </c>
      <c r="J6" s="218">
        <f t="shared" si="3"/>
        <v>0.88888888888888884</v>
      </c>
      <c r="K6" s="17"/>
      <c r="L6" s="7"/>
    </row>
    <row r="7" spans="1:12" x14ac:dyDescent="0.25">
      <c r="A7" s="21" t="s">
        <v>22</v>
      </c>
      <c r="B7" s="200"/>
      <c r="C7" s="200"/>
      <c r="D7" s="200"/>
      <c r="E7" s="200"/>
      <c r="F7" s="200"/>
      <c r="G7" s="218"/>
      <c r="H7" s="218"/>
      <c r="I7" s="218"/>
      <c r="J7" s="218"/>
      <c r="K7" s="17"/>
      <c r="L7" s="7"/>
    </row>
    <row r="8" spans="1:12" ht="31.5" x14ac:dyDescent="0.25">
      <c r="A8" s="21" t="s">
        <v>23</v>
      </c>
      <c r="B8" s="200">
        <v>10</v>
      </c>
      <c r="C8" s="200">
        <v>30</v>
      </c>
      <c r="D8" s="200">
        <v>29</v>
      </c>
      <c r="E8" s="200">
        <v>10</v>
      </c>
      <c r="F8" s="200">
        <v>9</v>
      </c>
      <c r="G8" s="218">
        <f t="shared" si="0"/>
        <v>3</v>
      </c>
      <c r="H8" s="218">
        <f t="shared" si="1"/>
        <v>0.34482758620689657</v>
      </c>
      <c r="I8" s="218">
        <f t="shared" si="2"/>
        <v>0.9</v>
      </c>
      <c r="J8" s="218">
        <f t="shared" si="3"/>
        <v>0.9</v>
      </c>
      <c r="K8" s="17"/>
      <c r="L8" s="7"/>
    </row>
    <row r="9" spans="1:12" x14ac:dyDescent="0.25">
      <c r="A9" s="21" t="s">
        <v>24</v>
      </c>
      <c r="B9" s="200">
        <v>3</v>
      </c>
      <c r="C9" s="200">
        <v>13</v>
      </c>
      <c r="D9" s="200">
        <v>13</v>
      </c>
      <c r="E9" s="200">
        <v>3</v>
      </c>
      <c r="F9" s="200">
        <v>3</v>
      </c>
      <c r="G9" s="218">
        <f t="shared" si="0"/>
        <v>4.333333333333333</v>
      </c>
      <c r="H9" s="218">
        <f t="shared" si="1"/>
        <v>0.23076923076923078</v>
      </c>
      <c r="I9" s="218">
        <f t="shared" si="2"/>
        <v>1</v>
      </c>
      <c r="J9" s="218">
        <f t="shared" si="3"/>
        <v>1</v>
      </c>
      <c r="K9" s="17"/>
      <c r="L9" s="7"/>
    </row>
    <row r="10" spans="1:12" x14ac:dyDescent="0.25">
      <c r="A10" s="21" t="s">
        <v>25</v>
      </c>
      <c r="B10" s="200"/>
      <c r="C10" s="200"/>
      <c r="D10" s="200"/>
      <c r="E10" s="200"/>
      <c r="F10" s="200"/>
      <c r="G10" s="218"/>
      <c r="H10" s="218"/>
      <c r="I10" s="218"/>
      <c r="J10" s="218"/>
      <c r="K10" s="17"/>
      <c r="L10" s="7"/>
    </row>
    <row r="11" spans="1:12" x14ac:dyDescent="0.25">
      <c r="A11" s="21" t="s">
        <v>26</v>
      </c>
      <c r="B11" s="200"/>
      <c r="C11" s="200"/>
      <c r="D11" s="200"/>
      <c r="E11" s="200"/>
      <c r="F11" s="200"/>
      <c r="G11" s="218"/>
      <c r="H11" s="218"/>
      <c r="I11" s="218"/>
      <c r="J11" s="218"/>
      <c r="K11" s="17"/>
      <c r="L11" s="7"/>
    </row>
    <row r="12" spans="1:12" x14ac:dyDescent="0.25">
      <c r="A12" s="21" t="s">
        <v>27</v>
      </c>
      <c r="B12" s="200">
        <v>3</v>
      </c>
      <c r="C12" s="200">
        <v>3</v>
      </c>
      <c r="D12" s="200">
        <v>3</v>
      </c>
      <c r="E12" s="200">
        <v>3</v>
      </c>
      <c r="F12" s="200">
        <v>2</v>
      </c>
      <c r="G12" s="218">
        <f t="shared" si="0"/>
        <v>1</v>
      </c>
      <c r="H12" s="218">
        <f t="shared" si="1"/>
        <v>1</v>
      </c>
      <c r="I12" s="218">
        <f t="shared" si="2"/>
        <v>0.66666666666666663</v>
      </c>
      <c r="J12" s="218">
        <f t="shared" si="3"/>
        <v>0.66666666666666663</v>
      </c>
      <c r="K12" s="17"/>
      <c r="L12" s="7"/>
    </row>
    <row r="13" spans="1:12" x14ac:dyDescent="0.25">
      <c r="A13" s="21" t="s">
        <v>28</v>
      </c>
      <c r="B13" s="206">
        <v>10</v>
      </c>
      <c r="C13" s="206">
        <v>10</v>
      </c>
      <c r="D13" s="206">
        <v>8</v>
      </c>
      <c r="E13" s="206">
        <v>6</v>
      </c>
      <c r="F13" s="206">
        <v>6</v>
      </c>
      <c r="G13" s="218">
        <f t="shared" si="0"/>
        <v>1</v>
      </c>
      <c r="H13" s="218">
        <f t="shared" si="1"/>
        <v>0.75</v>
      </c>
      <c r="I13" s="218">
        <f t="shared" si="2"/>
        <v>1</v>
      </c>
      <c r="J13" s="218">
        <f t="shared" si="3"/>
        <v>0.6</v>
      </c>
      <c r="K13" s="17"/>
      <c r="L13" s="7"/>
    </row>
    <row r="14" spans="1:12" ht="31.5" x14ac:dyDescent="0.25">
      <c r="A14" s="21" t="s">
        <v>29</v>
      </c>
      <c r="B14" s="201">
        <v>25</v>
      </c>
      <c r="C14" s="201">
        <v>23</v>
      </c>
      <c r="D14" s="200">
        <v>21</v>
      </c>
      <c r="E14" s="200">
        <v>13</v>
      </c>
      <c r="F14" s="200">
        <v>12</v>
      </c>
      <c r="G14" s="218">
        <f t="shared" si="0"/>
        <v>0.92</v>
      </c>
      <c r="H14" s="218">
        <f t="shared" si="1"/>
        <v>0.61904761904761907</v>
      </c>
      <c r="I14" s="218">
        <f t="shared" si="2"/>
        <v>0.92307692307692313</v>
      </c>
      <c r="J14" s="218">
        <f t="shared" si="3"/>
        <v>0.48</v>
      </c>
      <c r="K14" s="17"/>
      <c r="L14" s="7"/>
    </row>
    <row r="15" spans="1:12" x14ac:dyDescent="0.25">
      <c r="A15" s="21" t="s">
        <v>30</v>
      </c>
      <c r="B15" s="2"/>
      <c r="C15" s="2"/>
      <c r="D15" s="2"/>
      <c r="E15" s="2"/>
      <c r="F15" s="2"/>
      <c r="G15" s="219"/>
      <c r="H15" s="219"/>
      <c r="I15" s="219"/>
      <c r="J15" s="219"/>
      <c r="K15" s="17"/>
      <c r="L15" s="7"/>
    </row>
    <row r="16" spans="1:12" ht="47.25" x14ac:dyDescent="0.25">
      <c r="A16" s="21" t="s">
        <v>31</v>
      </c>
      <c r="B16" s="2"/>
      <c r="C16" s="2"/>
      <c r="D16" s="2"/>
      <c r="E16" s="2"/>
      <c r="F16" s="2"/>
      <c r="G16" s="219"/>
      <c r="H16" s="219"/>
      <c r="I16" s="219"/>
      <c r="J16" s="219"/>
      <c r="K16" s="17"/>
      <c r="L16" s="7"/>
    </row>
    <row r="17" spans="1:12" x14ac:dyDescent="0.25">
      <c r="A17" s="21" t="s">
        <v>32</v>
      </c>
      <c r="B17" s="2"/>
      <c r="C17" s="2"/>
      <c r="D17" s="2"/>
      <c r="E17" s="2"/>
      <c r="F17" s="2"/>
      <c r="G17" s="219"/>
      <c r="H17" s="219"/>
      <c r="I17" s="219"/>
      <c r="J17" s="219"/>
      <c r="K17" s="17"/>
      <c r="L17" s="7"/>
    </row>
    <row r="18" spans="1:12" x14ac:dyDescent="0.25">
      <c r="A18" s="21" t="s">
        <v>33</v>
      </c>
      <c r="B18" s="2"/>
      <c r="C18" s="2"/>
      <c r="D18" s="2"/>
      <c r="E18" s="2"/>
      <c r="F18" s="2"/>
      <c r="G18" s="219"/>
      <c r="H18" s="219"/>
      <c r="I18" s="219"/>
      <c r="J18" s="219"/>
      <c r="K18" s="17"/>
      <c r="L18" s="7"/>
    </row>
    <row r="19" spans="1:12" x14ac:dyDescent="0.25">
      <c r="A19" s="21" t="s">
        <v>34</v>
      </c>
      <c r="B19" s="2"/>
      <c r="C19" s="2"/>
      <c r="D19" s="2"/>
      <c r="E19" s="2"/>
      <c r="F19" s="2"/>
      <c r="G19" s="219"/>
      <c r="H19" s="219"/>
      <c r="I19" s="219"/>
      <c r="J19" s="219"/>
      <c r="K19" s="17"/>
      <c r="L19" s="7"/>
    </row>
    <row r="20" spans="1:12" x14ac:dyDescent="0.25">
      <c r="A20" s="21" t="s">
        <v>35</v>
      </c>
      <c r="B20" s="2"/>
      <c r="C20" s="2"/>
      <c r="D20" s="2"/>
      <c r="E20" s="2"/>
      <c r="F20" s="2"/>
      <c r="G20" s="219"/>
      <c r="H20" s="219"/>
      <c r="I20" s="219"/>
      <c r="J20" s="219"/>
      <c r="K20" s="11"/>
      <c r="L20" s="7"/>
    </row>
    <row r="21" spans="1:12" x14ac:dyDescent="0.25">
      <c r="A21" s="21" t="s">
        <v>36</v>
      </c>
      <c r="B21" s="2"/>
      <c r="C21" s="2"/>
      <c r="D21" s="2"/>
      <c r="E21" s="2"/>
      <c r="F21" s="2"/>
      <c r="G21" s="219"/>
      <c r="H21" s="219"/>
      <c r="I21" s="219"/>
      <c r="J21" s="219"/>
      <c r="K21" s="17"/>
      <c r="L21" s="7"/>
    </row>
    <row r="22" spans="1:12" x14ac:dyDescent="0.25">
      <c r="A22" s="21" t="s">
        <v>37</v>
      </c>
      <c r="B22" s="2"/>
      <c r="C22" s="2"/>
      <c r="D22" s="2"/>
      <c r="E22" s="2"/>
      <c r="F22" s="2"/>
      <c r="G22" s="219"/>
      <c r="H22" s="219"/>
      <c r="I22" s="219"/>
      <c r="J22" s="219"/>
      <c r="K22" s="17"/>
      <c r="L22" s="7"/>
    </row>
    <row r="23" spans="1:12" x14ac:dyDescent="0.25">
      <c r="A23" s="21" t="s">
        <v>38</v>
      </c>
      <c r="B23" s="2"/>
      <c r="C23" s="2"/>
      <c r="D23" s="2"/>
      <c r="E23" s="2"/>
      <c r="F23" s="2"/>
      <c r="G23" s="219"/>
      <c r="H23" s="219"/>
      <c r="I23" s="219"/>
      <c r="J23" s="219"/>
      <c r="K23" s="17"/>
      <c r="L23" s="7"/>
    </row>
    <row r="24" spans="1:12" x14ac:dyDescent="0.25">
      <c r="A24" s="21" t="s">
        <v>39</v>
      </c>
      <c r="B24" s="2"/>
      <c r="C24" s="2"/>
      <c r="D24" s="2"/>
      <c r="E24" s="2"/>
      <c r="F24" s="2"/>
      <c r="G24" s="219"/>
      <c r="H24" s="219"/>
      <c r="I24" s="219"/>
      <c r="J24" s="219"/>
      <c r="K24" s="17"/>
      <c r="L24" s="7"/>
    </row>
    <row r="25" spans="1:12" x14ac:dyDescent="0.25">
      <c r="A25" s="21" t="s">
        <v>40</v>
      </c>
      <c r="B25" s="2"/>
      <c r="C25" s="2"/>
      <c r="D25" s="2"/>
      <c r="E25" s="2"/>
      <c r="F25" s="2"/>
      <c r="G25" s="219"/>
      <c r="H25" s="219"/>
      <c r="I25" s="219"/>
      <c r="J25" s="219"/>
      <c r="K25" s="17"/>
      <c r="L25" s="7"/>
    </row>
    <row r="26" spans="1:12" x14ac:dyDescent="0.25">
      <c r="A26" s="21" t="s">
        <v>41</v>
      </c>
      <c r="B26" s="2"/>
      <c r="C26" s="2"/>
      <c r="D26" s="2"/>
      <c r="E26" s="2"/>
      <c r="F26" s="2"/>
      <c r="G26" s="219"/>
      <c r="H26" s="219"/>
      <c r="I26" s="219"/>
      <c r="J26" s="219"/>
      <c r="K26" s="17"/>
      <c r="L26" s="7"/>
    </row>
    <row r="27" spans="1:12" x14ac:dyDescent="0.25">
      <c r="A27" s="21" t="s">
        <v>42</v>
      </c>
      <c r="B27" s="2"/>
      <c r="C27" s="2"/>
      <c r="D27" s="2"/>
      <c r="E27" s="2"/>
      <c r="F27" s="2"/>
      <c r="G27" s="219"/>
      <c r="H27" s="219"/>
      <c r="I27" s="219"/>
      <c r="J27" s="219"/>
      <c r="K27" s="17"/>
      <c r="L27" s="7"/>
    </row>
    <row r="28" spans="1:12" x14ac:dyDescent="0.25">
      <c r="A28" s="21" t="s">
        <v>43</v>
      </c>
      <c r="B28" s="2"/>
      <c r="C28" s="2"/>
      <c r="D28" s="2"/>
      <c r="E28" s="2"/>
      <c r="F28" s="2"/>
      <c r="G28" s="219"/>
      <c r="H28" s="219"/>
      <c r="I28" s="219"/>
      <c r="J28" s="219"/>
      <c r="K28" s="17"/>
      <c r="L28" s="7"/>
    </row>
    <row r="29" spans="1:12" x14ac:dyDescent="0.25">
      <c r="A29" s="21" t="s">
        <v>44</v>
      </c>
      <c r="B29" s="2"/>
      <c r="C29" s="2"/>
      <c r="D29" s="2"/>
      <c r="E29" s="2"/>
      <c r="F29" s="2"/>
      <c r="G29" s="219"/>
      <c r="H29" s="219"/>
      <c r="I29" s="219"/>
      <c r="J29" s="219"/>
      <c r="K29" s="17"/>
      <c r="L29" s="7"/>
    </row>
    <row r="30" spans="1:12" x14ac:dyDescent="0.25">
      <c r="A30" s="21" t="s">
        <v>45</v>
      </c>
      <c r="B30" s="2">
        <v>3</v>
      </c>
      <c r="C30" s="2">
        <v>1</v>
      </c>
      <c r="D30" s="2">
        <v>1</v>
      </c>
      <c r="E30" s="2">
        <v>1</v>
      </c>
      <c r="F30" s="2">
        <v>1</v>
      </c>
      <c r="G30" s="218">
        <f>C30/B30</f>
        <v>0.33333333333333331</v>
      </c>
      <c r="H30" s="218">
        <f>E30/D30</f>
        <v>1</v>
      </c>
      <c r="I30" s="218">
        <f>F30/E30</f>
        <v>1</v>
      </c>
      <c r="J30" s="218">
        <f>F30/B30</f>
        <v>0.33333333333333331</v>
      </c>
      <c r="K30" s="17"/>
      <c r="L30" s="7"/>
    </row>
    <row r="31" spans="1:12" ht="31.5" x14ac:dyDescent="0.25">
      <c r="A31" s="51" t="s">
        <v>46</v>
      </c>
      <c r="B31" s="61"/>
      <c r="C31" s="61"/>
      <c r="D31" s="61"/>
      <c r="E31" s="61"/>
      <c r="F31" s="61"/>
      <c r="G31" s="219"/>
      <c r="H31" s="219"/>
      <c r="I31" s="219"/>
      <c r="J31" s="219"/>
      <c r="K31" s="17"/>
      <c r="L31" s="7"/>
    </row>
    <row r="32" spans="1:12" x14ac:dyDescent="0.25">
      <c r="A32" s="220" t="s">
        <v>56</v>
      </c>
      <c r="B32" s="207">
        <f>SUM(B4:B31)</f>
        <v>79</v>
      </c>
      <c r="C32" s="207">
        <f>SUM(C4:C31)</f>
        <v>160</v>
      </c>
      <c r="D32" s="207">
        <f>SUM(D4:D31)</f>
        <v>149</v>
      </c>
      <c r="E32" s="207">
        <f>SUM(E4:E31)</f>
        <v>61</v>
      </c>
      <c r="F32" s="207">
        <f>SUM(F4:F31)</f>
        <v>56</v>
      </c>
      <c r="G32" s="218">
        <f>C32/B32</f>
        <v>2.0253164556962027</v>
      </c>
      <c r="H32" s="218">
        <f>E32/D32</f>
        <v>0.40939597315436244</v>
      </c>
      <c r="I32" s="218">
        <f>F32/E32</f>
        <v>0.91803278688524592</v>
      </c>
      <c r="J32" s="218">
        <f>F32/B32</f>
        <v>0.70886075949367089</v>
      </c>
      <c r="K32" s="17"/>
      <c r="L32" s="7"/>
    </row>
    <row r="33" spans="1:12" ht="16.5" thickBot="1" x14ac:dyDescent="0.3">
      <c r="A33" s="366" t="s">
        <v>55</v>
      </c>
      <c r="B33" s="366"/>
      <c r="C33" s="366"/>
      <c r="D33" s="366"/>
      <c r="E33" s="366"/>
      <c r="F33" s="366"/>
      <c r="G33" s="366"/>
      <c r="H33" s="366"/>
      <c r="I33" s="366"/>
      <c r="J33" s="366"/>
      <c r="K33" s="17"/>
      <c r="L33" s="7"/>
    </row>
    <row r="34" spans="1:12" ht="32.25" thickBot="1" x14ac:dyDescent="0.3">
      <c r="A34" s="85" t="s">
        <v>69</v>
      </c>
      <c r="B34" s="86" t="s">
        <v>60</v>
      </c>
      <c r="C34" s="86" t="s">
        <v>61</v>
      </c>
      <c r="D34" s="87" t="s">
        <v>62</v>
      </c>
      <c r="E34" s="87" t="s">
        <v>63</v>
      </c>
      <c r="F34" s="87" t="s">
        <v>64</v>
      </c>
      <c r="G34" s="101" t="s">
        <v>65</v>
      </c>
      <c r="H34" s="101" t="s">
        <v>66</v>
      </c>
      <c r="I34" s="101" t="s">
        <v>67</v>
      </c>
      <c r="J34" s="102" t="s">
        <v>68</v>
      </c>
      <c r="K34" s="17"/>
      <c r="L34" s="7"/>
    </row>
    <row r="35" spans="1:12" ht="31.5" x14ac:dyDescent="0.25">
      <c r="A35" s="83" t="s">
        <v>20</v>
      </c>
      <c r="B35" s="199">
        <v>4</v>
      </c>
      <c r="C35" s="199">
        <v>4</v>
      </c>
      <c r="D35" s="199">
        <v>4</v>
      </c>
      <c r="E35" s="199">
        <v>3</v>
      </c>
      <c r="F35" s="199">
        <v>3</v>
      </c>
      <c r="G35" s="218">
        <f>C35/B35</f>
        <v>1</v>
      </c>
      <c r="H35" s="218">
        <f>E35/D35</f>
        <v>0.75</v>
      </c>
      <c r="I35" s="218">
        <f>F35/E35</f>
        <v>1</v>
      </c>
      <c r="J35" s="218">
        <f>F35/B35</f>
        <v>0.75</v>
      </c>
      <c r="K35" s="17"/>
      <c r="L35" s="7"/>
    </row>
    <row r="36" spans="1:12" ht="20.25" customHeight="1" x14ac:dyDescent="0.25">
      <c r="A36" s="21" t="s">
        <v>21</v>
      </c>
      <c r="B36" s="200">
        <v>11</v>
      </c>
      <c r="C36" s="200">
        <v>10</v>
      </c>
      <c r="D36" s="200">
        <v>8</v>
      </c>
      <c r="E36" s="200">
        <v>7</v>
      </c>
      <c r="F36" s="200">
        <v>7</v>
      </c>
      <c r="G36" s="218">
        <f t="shared" ref="G36:G44" si="4">C36/B36</f>
        <v>0.90909090909090906</v>
      </c>
      <c r="H36" s="218">
        <f t="shared" ref="H36:H43" si="5">E36/D36</f>
        <v>0.875</v>
      </c>
      <c r="I36" s="218">
        <f t="shared" ref="I36:I43" si="6">F36/E36</f>
        <v>1</v>
      </c>
      <c r="J36" s="218">
        <f t="shared" ref="J36:J44" si="7">F36/B36</f>
        <v>0.63636363636363635</v>
      </c>
      <c r="K36" s="17"/>
      <c r="L36" s="7"/>
    </row>
    <row r="37" spans="1:12" x14ac:dyDescent="0.25">
      <c r="A37" s="21" t="s">
        <v>22</v>
      </c>
      <c r="B37" s="200"/>
      <c r="C37" s="200"/>
      <c r="D37" s="200"/>
      <c r="E37" s="200"/>
      <c r="F37" s="200"/>
      <c r="G37" s="218"/>
      <c r="H37" s="218"/>
      <c r="I37" s="218"/>
      <c r="J37" s="218"/>
      <c r="K37" s="17"/>
      <c r="L37" s="7"/>
    </row>
    <row r="38" spans="1:12" ht="31.5" x14ac:dyDescent="0.25">
      <c r="A38" s="21" t="s">
        <v>23</v>
      </c>
      <c r="B38" s="200">
        <v>5</v>
      </c>
      <c r="C38" s="200">
        <v>5</v>
      </c>
      <c r="D38" s="200">
        <v>4</v>
      </c>
      <c r="E38" s="200">
        <v>4</v>
      </c>
      <c r="F38" s="200">
        <v>4</v>
      </c>
      <c r="G38" s="218">
        <f t="shared" si="4"/>
        <v>1</v>
      </c>
      <c r="H38" s="218">
        <f t="shared" si="5"/>
        <v>1</v>
      </c>
      <c r="I38" s="218">
        <f t="shared" si="6"/>
        <v>1</v>
      </c>
      <c r="J38" s="218">
        <f t="shared" si="7"/>
        <v>0.8</v>
      </c>
      <c r="K38" s="12"/>
    </row>
    <row r="39" spans="1:12" ht="19.5" customHeight="1" x14ac:dyDescent="0.25">
      <c r="A39" s="21" t="s">
        <v>24</v>
      </c>
      <c r="B39" s="200">
        <v>2</v>
      </c>
      <c r="C39" s="200">
        <v>2</v>
      </c>
      <c r="D39" s="200">
        <v>2</v>
      </c>
      <c r="E39" s="200">
        <v>2</v>
      </c>
      <c r="F39" s="200">
        <v>2</v>
      </c>
      <c r="G39" s="218">
        <f t="shared" si="4"/>
        <v>1</v>
      </c>
      <c r="H39" s="218">
        <f t="shared" si="5"/>
        <v>1</v>
      </c>
      <c r="I39" s="218">
        <f t="shared" si="6"/>
        <v>1</v>
      </c>
      <c r="J39" s="218">
        <f t="shared" si="7"/>
        <v>1</v>
      </c>
      <c r="K39" s="12"/>
    </row>
    <row r="40" spans="1:12" ht="20.25" customHeight="1" x14ac:dyDescent="0.25">
      <c r="A40" s="21" t="s">
        <v>25</v>
      </c>
      <c r="B40" s="200"/>
      <c r="C40" s="200"/>
      <c r="D40" s="200"/>
      <c r="E40" s="200"/>
      <c r="F40" s="200"/>
      <c r="G40" s="218"/>
      <c r="H40" s="218"/>
      <c r="I40" s="218"/>
      <c r="J40" s="218"/>
      <c r="K40" s="12"/>
    </row>
    <row r="41" spans="1:12" ht="19.5" customHeight="1" x14ac:dyDescent="0.25">
      <c r="A41" s="21" t="s">
        <v>26</v>
      </c>
      <c r="B41" s="200"/>
      <c r="C41" s="200"/>
      <c r="D41" s="200"/>
      <c r="E41" s="200"/>
      <c r="F41" s="200"/>
      <c r="G41" s="218"/>
      <c r="H41" s="218"/>
      <c r="I41" s="218"/>
      <c r="J41" s="218"/>
      <c r="K41" s="12"/>
    </row>
    <row r="42" spans="1:12" ht="18.75" customHeight="1" x14ac:dyDescent="0.25">
      <c r="A42" s="21" t="s">
        <v>27</v>
      </c>
      <c r="B42" s="200">
        <v>1</v>
      </c>
      <c r="C42" s="200">
        <v>0</v>
      </c>
      <c r="D42" s="200">
        <v>0</v>
      </c>
      <c r="E42" s="200">
        <v>0</v>
      </c>
      <c r="F42" s="200">
        <v>0</v>
      </c>
      <c r="G42" s="218">
        <f t="shared" si="4"/>
        <v>0</v>
      </c>
      <c r="H42" s="218">
        <v>0</v>
      </c>
      <c r="I42" s="218">
        <v>0</v>
      </c>
      <c r="J42" s="218">
        <f t="shared" si="7"/>
        <v>0</v>
      </c>
      <c r="K42" s="12"/>
    </row>
    <row r="43" spans="1:12" ht="21.75" customHeight="1" x14ac:dyDescent="0.25">
      <c r="A43" s="21" t="s">
        <v>28</v>
      </c>
      <c r="B43" s="200">
        <v>2</v>
      </c>
      <c r="C43" s="200">
        <v>1</v>
      </c>
      <c r="D43" s="200">
        <v>1</v>
      </c>
      <c r="E43" s="200">
        <v>1</v>
      </c>
      <c r="F43" s="200">
        <v>1</v>
      </c>
      <c r="G43" s="218">
        <f t="shared" si="4"/>
        <v>0.5</v>
      </c>
      <c r="H43" s="218">
        <f t="shared" si="5"/>
        <v>1</v>
      </c>
      <c r="I43" s="218">
        <f t="shared" si="6"/>
        <v>1</v>
      </c>
      <c r="J43" s="218">
        <f t="shared" si="7"/>
        <v>0.5</v>
      </c>
      <c r="K43" s="12"/>
    </row>
    <row r="44" spans="1:12" ht="31.5" x14ac:dyDescent="0.25">
      <c r="A44" s="21" t="s">
        <v>29</v>
      </c>
      <c r="B44" s="201">
        <v>2</v>
      </c>
      <c r="C44" s="201">
        <v>0</v>
      </c>
      <c r="D44" s="200">
        <v>0</v>
      </c>
      <c r="E44" s="200">
        <v>0</v>
      </c>
      <c r="F44" s="200">
        <v>0</v>
      </c>
      <c r="G44" s="218">
        <f t="shared" si="4"/>
        <v>0</v>
      </c>
      <c r="H44" s="218">
        <v>0</v>
      </c>
      <c r="I44" s="218">
        <v>0</v>
      </c>
      <c r="J44" s="218">
        <f t="shared" si="7"/>
        <v>0</v>
      </c>
      <c r="K44" s="12"/>
    </row>
    <row r="45" spans="1:12" x14ac:dyDescent="0.25">
      <c r="A45" s="21" t="s">
        <v>30</v>
      </c>
      <c r="B45" s="2"/>
      <c r="C45" s="2"/>
      <c r="D45" s="2"/>
      <c r="E45" s="2"/>
      <c r="F45" s="2"/>
      <c r="G45" s="219"/>
      <c r="H45" s="219"/>
      <c r="I45" s="219"/>
      <c r="J45" s="219"/>
      <c r="K45" s="12"/>
    </row>
    <row r="46" spans="1:12" ht="47.25" x14ac:dyDescent="0.25">
      <c r="A46" s="21" t="s">
        <v>31</v>
      </c>
      <c r="B46" s="2"/>
      <c r="C46" s="2"/>
      <c r="D46" s="2"/>
      <c r="E46" s="2"/>
      <c r="F46" s="2"/>
      <c r="G46" s="219"/>
      <c r="H46" s="219"/>
      <c r="I46" s="219"/>
      <c r="J46" s="219"/>
      <c r="K46" s="12"/>
    </row>
    <row r="47" spans="1:12" x14ac:dyDescent="0.25">
      <c r="A47" s="21" t="s">
        <v>32</v>
      </c>
      <c r="B47" s="2"/>
      <c r="C47" s="2"/>
      <c r="D47" s="2"/>
      <c r="E47" s="2"/>
      <c r="F47" s="2"/>
      <c r="G47" s="219"/>
      <c r="H47" s="219"/>
      <c r="I47" s="219"/>
      <c r="J47" s="219"/>
      <c r="K47" s="12"/>
    </row>
    <row r="48" spans="1:12" x14ac:dyDescent="0.25">
      <c r="A48" s="21" t="s">
        <v>33</v>
      </c>
      <c r="B48" s="2"/>
      <c r="C48" s="2"/>
      <c r="D48" s="2"/>
      <c r="E48" s="2"/>
      <c r="F48" s="2"/>
      <c r="G48" s="219"/>
      <c r="H48" s="219"/>
      <c r="I48" s="219"/>
      <c r="J48" s="219"/>
      <c r="K48" s="12"/>
    </row>
    <row r="49" spans="1:11" x14ac:dyDescent="0.25">
      <c r="A49" s="21" t="s">
        <v>34</v>
      </c>
      <c r="B49" s="2"/>
      <c r="C49" s="2"/>
      <c r="D49" s="2"/>
      <c r="E49" s="2"/>
      <c r="F49" s="2"/>
      <c r="G49" s="219"/>
      <c r="H49" s="219"/>
      <c r="I49" s="219"/>
      <c r="J49" s="219"/>
      <c r="K49" s="12"/>
    </row>
    <row r="50" spans="1:11" x14ac:dyDescent="0.25">
      <c r="A50" s="21" t="s">
        <v>35</v>
      </c>
      <c r="B50" s="2"/>
      <c r="C50" s="2"/>
      <c r="D50" s="2"/>
      <c r="E50" s="2"/>
      <c r="F50" s="2"/>
      <c r="G50" s="219"/>
      <c r="H50" s="219"/>
      <c r="I50" s="219"/>
      <c r="J50" s="219"/>
      <c r="K50" s="12"/>
    </row>
    <row r="51" spans="1:11" x14ac:dyDescent="0.25">
      <c r="A51" s="21" t="s">
        <v>36</v>
      </c>
      <c r="B51" s="2"/>
      <c r="C51" s="2"/>
      <c r="D51" s="2"/>
      <c r="E51" s="2"/>
      <c r="F51" s="2"/>
      <c r="G51" s="219"/>
      <c r="H51" s="219"/>
      <c r="I51" s="219"/>
      <c r="J51" s="219"/>
      <c r="K51" s="12"/>
    </row>
    <row r="52" spans="1:11" x14ac:dyDescent="0.25">
      <c r="A52" s="21" t="s">
        <v>37</v>
      </c>
      <c r="B52" s="2"/>
      <c r="C52" s="2"/>
      <c r="D52" s="2"/>
      <c r="E52" s="2"/>
      <c r="F52" s="2"/>
      <c r="G52" s="219"/>
      <c r="H52" s="219"/>
      <c r="I52" s="219"/>
      <c r="J52" s="219"/>
      <c r="K52" s="12"/>
    </row>
    <row r="53" spans="1:11" x14ac:dyDescent="0.25">
      <c r="A53" s="21" t="s">
        <v>38</v>
      </c>
      <c r="B53" s="2"/>
      <c r="C53" s="2"/>
      <c r="D53" s="2"/>
      <c r="E53" s="2"/>
      <c r="F53" s="2"/>
      <c r="G53" s="219"/>
      <c r="H53" s="219"/>
      <c r="I53" s="219"/>
      <c r="J53" s="219"/>
      <c r="K53" s="12"/>
    </row>
    <row r="54" spans="1:11" ht="20.25" customHeight="1" x14ac:dyDescent="0.25">
      <c r="A54" s="21" t="s">
        <v>39</v>
      </c>
      <c r="B54" s="2"/>
      <c r="C54" s="2"/>
      <c r="D54" s="2"/>
      <c r="E54" s="2"/>
      <c r="F54" s="2"/>
      <c r="G54" s="219"/>
      <c r="H54" s="219"/>
      <c r="I54" s="219"/>
      <c r="J54" s="219"/>
      <c r="K54" s="12"/>
    </row>
    <row r="55" spans="1:11" x14ac:dyDescent="0.25">
      <c r="A55" s="21" t="s">
        <v>40</v>
      </c>
      <c r="B55" s="2"/>
      <c r="C55" s="2"/>
      <c r="D55" s="2"/>
      <c r="E55" s="2"/>
      <c r="F55" s="2"/>
      <c r="G55" s="219"/>
      <c r="H55" s="219"/>
      <c r="I55" s="219"/>
      <c r="J55" s="219"/>
      <c r="K55" s="12"/>
    </row>
    <row r="56" spans="1:11" ht="20.25" customHeight="1" x14ac:dyDescent="0.25">
      <c r="A56" s="21" t="s">
        <v>41</v>
      </c>
      <c r="B56" s="2"/>
      <c r="C56" s="2"/>
      <c r="D56" s="2"/>
      <c r="E56" s="2"/>
      <c r="F56" s="2"/>
      <c r="G56" s="219"/>
      <c r="H56" s="219"/>
      <c r="I56" s="219"/>
      <c r="J56" s="219"/>
      <c r="K56" s="12"/>
    </row>
    <row r="57" spans="1:11" ht="18" customHeight="1" x14ac:dyDescent="0.25">
      <c r="A57" s="21" t="s">
        <v>42</v>
      </c>
      <c r="B57" s="2"/>
      <c r="C57" s="2"/>
      <c r="D57" s="2"/>
      <c r="E57" s="2"/>
      <c r="F57" s="2"/>
      <c r="G57" s="219"/>
      <c r="H57" s="219"/>
      <c r="I57" s="219"/>
      <c r="J57" s="219"/>
      <c r="K57" s="12"/>
    </row>
    <row r="58" spans="1:11" ht="17.25" customHeight="1" x14ac:dyDescent="0.25">
      <c r="A58" s="21" t="s">
        <v>43</v>
      </c>
      <c r="B58" s="2"/>
      <c r="C58" s="2"/>
      <c r="D58" s="2"/>
      <c r="E58" s="2"/>
      <c r="F58" s="2"/>
      <c r="G58" s="219"/>
      <c r="H58" s="219"/>
      <c r="I58" s="219"/>
      <c r="J58" s="219"/>
      <c r="K58" s="12"/>
    </row>
    <row r="59" spans="1:11" ht="18" customHeight="1" x14ac:dyDescent="0.25">
      <c r="A59" s="21" t="s">
        <v>44</v>
      </c>
      <c r="B59" s="2"/>
      <c r="C59" s="2"/>
      <c r="D59" s="2"/>
      <c r="E59" s="2"/>
      <c r="F59" s="2"/>
      <c r="G59" s="219"/>
      <c r="H59" s="219"/>
      <c r="I59" s="219"/>
      <c r="J59" s="219"/>
      <c r="K59" s="12"/>
    </row>
    <row r="60" spans="1:11" ht="18" customHeight="1" x14ac:dyDescent="0.25">
      <c r="A60" s="21" t="s">
        <v>45</v>
      </c>
      <c r="B60" s="2">
        <v>2</v>
      </c>
      <c r="C60" s="2">
        <v>0</v>
      </c>
      <c r="D60" s="2">
        <v>0</v>
      </c>
      <c r="E60" s="2">
        <v>0</v>
      </c>
      <c r="F60" s="2">
        <v>0</v>
      </c>
      <c r="G60" s="219">
        <v>0</v>
      </c>
      <c r="H60" s="219">
        <v>0</v>
      </c>
      <c r="I60" s="219">
        <v>0</v>
      </c>
      <c r="J60" s="219">
        <v>0</v>
      </c>
      <c r="K60" s="12"/>
    </row>
    <row r="61" spans="1:11" ht="31.5" x14ac:dyDescent="0.25">
      <c r="A61" s="51" t="s">
        <v>46</v>
      </c>
      <c r="B61" s="61"/>
      <c r="C61" s="61"/>
      <c r="D61" s="61"/>
      <c r="E61" s="61"/>
      <c r="F61" s="61"/>
      <c r="G61" s="219"/>
      <c r="H61" s="219"/>
      <c r="I61" s="219"/>
      <c r="J61" s="219"/>
      <c r="K61" s="12"/>
    </row>
    <row r="62" spans="1:11" x14ac:dyDescent="0.25">
      <c r="A62" s="220" t="s">
        <v>56</v>
      </c>
      <c r="B62" s="207">
        <f>SUM(B35:B61)</f>
        <v>29</v>
      </c>
      <c r="C62" s="207">
        <f>SUM(C35:C61)</f>
        <v>22</v>
      </c>
      <c r="D62" s="207">
        <f>SUM(D35:D61)</f>
        <v>19</v>
      </c>
      <c r="E62" s="207">
        <f>SUM(E35:E61)</f>
        <v>17</v>
      </c>
      <c r="F62" s="207">
        <f>SUM(F35:F61)</f>
        <v>17</v>
      </c>
      <c r="G62" s="218">
        <f>C62/B62</f>
        <v>0.75862068965517238</v>
      </c>
      <c r="H62" s="218">
        <f>E62/D62</f>
        <v>0.89473684210526316</v>
      </c>
      <c r="I62" s="218">
        <f>F62/E62</f>
        <v>1</v>
      </c>
      <c r="J62" s="218">
        <f>F62/B62</f>
        <v>0.58620689655172409</v>
      </c>
      <c r="K62" s="12"/>
    </row>
    <row r="63" spans="1:11" x14ac:dyDescent="0.25">
      <c r="K63" s="12"/>
    </row>
    <row r="64" spans="1:11" ht="16.5" thickBot="1" x14ac:dyDescent="0.3">
      <c r="A64" s="369" t="s">
        <v>127</v>
      </c>
      <c r="B64" s="370"/>
      <c r="C64" s="370"/>
      <c r="D64" s="370"/>
      <c r="E64" s="371"/>
      <c r="K64" s="12"/>
    </row>
    <row r="65" spans="1:11" ht="63.75" thickBot="1" x14ac:dyDescent="0.3">
      <c r="A65" s="96" t="s">
        <v>69</v>
      </c>
      <c r="B65" s="97" t="s">
        <v>61</v>
      </c>
      <c r="C65" s="98" t="s">
        <v>62</v>
      </c>
      <c r="D65" s="98" t="s">
        <v>63</v>
      </c>
      <c r="E65" s="98" t="s">
        <v>64</v>
      </c>
      <c r="F65" s="99" t="s">
        <v>145</v>
      </c>
      <c r="G65" s="99" t="s">
        <v>146</v>
      </c>
      <c r="H65" s="99" t="s">
        <v>147</v>
      </c>
      <c r="I65" s="100" t="s">
        <v>148</v>
      </c>
      <c r="K65" s="12"/>
    </row>
    <row r="66" spans="1:11" ht="31.5" x14ac:dyDescent="0.25">
      <c r="A66" s="83" t="s">
        <v>20</v>
      </c>
      <c r="B66" s="199">
        <v>17</v>
      </c>
      <c r="C66" s="199">
        <v>16</v>
      </c>
      <c r="D66" s="199">
        <v>6</v>
      </c>
      <c r="E66" s="199">
        <v>6</v>
      </c>
      <c r="F66" s="221">
        <v>0.21</v>
      </c>
      <c r="G66" s="221">
        <v>0.2</v>
      </c>
      <c r="H66" s="221">
        <v>7.0000000000000007E-2</v>
      </c>
      <c r="I66" s="221">
        <v>0.1</v>
      </c>
      <c r="K66" s="12"/>
    </row>
    <row r="67" spans="1:11" x14ac:dyDescent="0.25">
      <c r="A67" s="83" t="s">
        <v>249</v>
      </c>
      <c r="B67" s="199">
        <v>3</v>
      </c>
      <c r="C67" s="199">
        <v>1</v>
      </c>
      <c r="D67" s="199">
        <v>1</v>
      </c>
      <c r="E67" s="199">
        <v>1</v>
      </c>
      <c r="F67" s="221">
        <v>0.03</v>
      </c>
      <c r="G67" s="221">
        <v>0</v>
      </c>
      <c r="H67" s="221">
        <v>0</v>
      </c>
      <c r="I67" s="221">
        <v>0</v>
      </c>
      <c r="K67" s="12"/>
    </row>
    <row r="68" spans="1:11" x14ac:dyDescent="0.25">
      <c r="A68" s="21" t="s">
        <v>21</v>
      </c>
      <c r="B68" s="200">
        <v>39</v>
      </c>
      <c r="C68" s="200">
        <v>38</v>
      </c>
      <c r="D68" s="200">
        <v>12</v>
      </c>
      <c r="E68" s="200">
        <v>12</v>
      </c>
      <c r="F68" s="222">
        <v>0.49</v>
      </c>
      <c r="G68" s="222">
        <v>0.48</v>
      </c>
      <c r="H68" s="222">
        <v>0.15</v>
      </c>
      <c r="I68" s="222">
        <v>0.2</v>
      </c>
      <c r="K68" s="12"/>
    </row>
    <row r="69" spans="1:11" x14ac:dyDescent="0.25">
      <c r="A69" s="21" t="s">
        <v>22</v>
      </c>
      <c r="B69" s="200"/>
      <c r="C69" s="200"/>
      <c r="D69" s="200"/>
      <c r="E69" s="200"/>
      <c r="F69" s="222"/>
      <c r="G69" s="222"/>
      <c r="H69" s="222"/>
      <c r="I69" s="222"/>
      <c r="K69" s="12"/>
    </row>
    <row r="70" spans="1:11" ht="31.5" x14ac:dyDescent="0.25">
      <c r="A70" s="21" t="s">
        <v>23</v>
      </c>
      <c r="B70" s="200">
        <v>23</v>
      </c>
      <c r="C70" s="200">
        <v>23</v>
      </c>
      <c r="D70" s="200">
        <v>12</v>
      </c>
      <c r="E70" s="200">
        <v>12</v>
      </c>
      <c r="F70" s="222">
        <v>0.28999999999999998</v>
      </c>
      <c r="G70" s="222">
        <v>0.28999999999999998</v>
      </c>
      <c r="H70" s="222">
        <v>0.15</v>
      </c>
      <c r="I70" s="222">
        <v>0.15</v>
      </c>
      <c r="K70" s="12"/>
    </row>
    <row r="71" spans="1:11" x14ac:dyDescent="0.25">
      <c r="A71" s="21" t="s">
        <v>24</v>
      </c>
      <c r="B71" s="200">
        <v>12</v>
      </c>
      <c r="C71" s="200">
        <v>12</v>
      </c>
      <c r="D71" s="200">
        <v>3</v>
      </c>
      <c r="E71" s="200">
        <v>3</v>
      </c>
      <c r="F71" s="222">
        <v>0.2</v>
      </c>
      <c r="G71" s="222">
        <v>0.2</v>
      </c>
      <c r="H71" s="222">
        <v>0.03</v>
      </c>
      <c r="I71" s="222">
        <v>0.03</v>
      </c>
      <c r="K71" s="12"/>
    </row>
    <row r="72" spans="1:11" x14ac:dyDescent="0.25">
      <c r="A72" s="21" t="s">
        <v>25</v>
      </c>
      <c r="B72" s="200"/>
      <c r="C72" s="200"/>
      <c r="D72" s="200"/>
      <c r="E72" s="200"/>
      <c r="F72" s="222"/>
      <c r="G72" s="222"/>
      <c r="H72" s="222"/>
      <c r="I72" s="222"/>
      <c r="K72" s="12"/>
    </row>
    <row r="73" spans="1:11" x14ac:dyDescent="0.25">
      <c r="A73" s="21" t="s">
        <v>26</v>
      </c>
      <c r="B73" s="200"/>
      <c r="C73" s="200"/>
      <c r="D73" s="200"/>
      <c r="E73" s="200"/>
      <c r="F73" s="222"/>
      <c r="G73" s="222"/>
      <c r="H73" s="222"/>
      <c r="I73" s="222"/>
      <c r="K73" s="12"/>
    </row>
    <row r="74" spans="1:11" x14ac:dyDescent="0.25">
      <c r="A74" s="21" t="s">
        <v>27</v>
      </c>
      <c r="B74" s="200">
        <v>3</v>
      </c>
      <c r="C74" s="200">
        <v>3</v>
      </c>
      <c r="D74" s="200">
        <v>3</v>
      </c>
      <c r="E74" s="200">
        <v>2</v>
      </c>
      <c r="F74" s="222">
        <v>0.03</v>
      </c>
      <c r="G74" s="222">
        <v>0.03</v>
      </c>
      <c r="H74" s="222">
        <v>0.03</v>
      </c>
      <c r="I74" s="222">
        <v>0.03</v>
      </c>
      <c r="K74" s="12"/>
    </row>
    <row r="75" spans="1:11" x14ac:dyDescent="0.25">
      <c r="A75" s="21" t="s">
        <v>28</v>
      </c>
      <c r="B75" s="208">
        <v>9</v>
      </c>
      <c r="C75" s="206">
        <v>8</v>
      </c>
      <c r="D75" s="206">
        <v>7</v>
      </c>
      <c r="E75" s="206">
        <v>7</v>
      </c>
      <c r="F75" s="222">
        <v>0.11</v>
      </c>
      <c r="G75" s="222">
        <v>0.11</v>
      </c>
      <c r="H75" s="222">
        <v>0</v>
      </c>
      <c r="I75" s="222">
        <v>0</v>
      </c>
      <c r="K75" s="12"/>
    </row>
    <row r="76" spans="1:11" ht="31.5" x14ac:dyDescent="0.25">
      <c r="A76" s="21" t="s">
        <v>29</v>
      </c>
      <c r="B76" s="200">
        <v>18</v>
      </c>
      <c r="C76" s="200">
        <v>17</v>
      </c>
      <c r="D76" s="200">
        <v>10</v>
      </c>
      <c r="E76" s="200">
        <v>9</v>
      </c>
      <c r="F76" s="222">
        <v>0.22</v>
      </c>
      <c r="G76" s="222">
        <v>0.22</v>
      </c>
      <c r="H76" s="222">
        <v>0.12</v>
      </c>
      <c r="I76" s="222">
        <v>0.12</v>
      </c>
      <c r="K76" s="12"/>
    </row>
    <row r="77" spans="1:11" x14ac:dyDescent="0.25">
      <c r="A77" s="21" t="s">
        <v>30</v>
      </c>
      <c r="B77" s="2"/>
      <c r="C77" s="2"/>
      <c r="D77" s="2"/>
      <c r="E77" s="2"/>
      <c r="F77" s="222"/>
      <c r="G77" s="222"/>
      <c r="H77" s="222"/>
      <c r="I77" s="222"/>
      <c r="K77" s="12"/>
    </row>
    <row r="78" spans="1:11" ht="47.25" x14ac:dyDescent="0.25">
      <c r="A78" s="21" t="s">
        <v>31</v>
      </c>
      <c r="B78" s="2"/>
      <c r="C78" s="2"/>
      <c r="D78" s="2"/>
      <c r="E78" s="2"/>
      <c r="F78" s="222"/>
      <c r="G78" s="222"/>
      <c r="H78" s="222"/>
      <c r="I78" s="222"/>
      <c r="K78" s="12"/>
    </row>
    <row r="79" spans="1:11" x14ac:dyDescent="0.25">
      <c r="A79" s="21" t="s">
        <v>32</v>
      </c>
      <c r="B79" s="2"/>
      <c r="C79" s="2"/>
      <c r="D79" s="2"/>
      <c r="E79" s="2"/>
      <c r="F79" s="222"/>
      <c r="G79" s="222"/>
      <c r="H79" s="222"/>
      <c r="I79" s="222"/>
      <c r="K79" s="12"/>
    </row>
    <row r="80" spans="1:11" x14ac:dyDescent="0.25">
      <c r="A80" s="21" t="s">
        <v>33</v>
      </c>
      <c r="B80" s="2"/>
      <c r="C80" s="2"/>
      <c r="D80" s="2"/>
      <c r="E80" s="2"/>
      <c r="F80" s="222"/>
      <c r="G80" s="222"/>
      <c r="H80" s="222"/>
      <c r="I80" s="222"/>
      <c r="K80" s="12"/>
    </row>
    <row r="81" spans="1:11" x14ac:dyDescent="0.25">
      <c r="A81" s="21" t="s">
        <v>34</v>
      </c>
      <c r="B81" s="2"/>
      <c r="C81" s="2"/>
      <c r="D81" s="2"/>
      <c r="E81" s="2"/>
      <c r="F81" s="222"/>
      <c r="G81" s="222"/>
      <c r="H81" s="222"/>
      <c r="I81" s="222"/>
      <c r="K81" s="12"/>
    </row>
    <row r="82" spans="1:11" x14ac:dyDescent="0.25">
      <c r="A82" s="21" t="s">
        <v>35</v>
      </c>
      <c r="B82" s="2"/>
      <c r="C82" s="2"/>
      <c r="D82" s="2"/>
      <c r="E82" s="2"/>
      <c r="F82" s="222"/>
      <c r="G82" s="222"/>
      <c r="H82" s="222"/>
      <c r="I82" s="222"/>
      <c r="K82" s="12"/>
    </row>
    <row r="83" spans="1:11" x14ac:dyDescent="0.25">
      <c r="A83" s="21" t="s">
        <v>36</v>
      </c>
      <c r="B83" s="2"/>
      <c r="C83" s="2"/>
      <c r="D83" s="2"/>
      <c r="E83" s="2"/>
      <c r="F83" s="222"/>
      <c r="G83" s="222"/>
      <c r="H83" s="222"/>
      <c r="I83" s="222"/>
      <c r="K83" s="12"/>
    </row>
    <row r="84" spans="1:11" x14ac:dyDescent="0.25">
      <c r="A84" s="21" t="s">
        <v>37</v>
      </c>
      <c r="B84" s="2"/>
      <c r="C84" s="2"/>
      <c r="D84" s="2"/>
      <c r="E84" s="2"/>
      <c r="F84" s="222"/>
      <c r="G84" s="222"/>
      <c r="H84" s="222"/>
      <c r="I84" s="222"/>
      <c r="K84" s="12"/>
    </row>
    <row r="85" spans="1:11" x14ac:dyDescent="0.25">
      <c r="A85" s="21" t="s">
        <v>38</v>
      </c>
      <c r="B85" s="2"/>
      <c r="C85" s="2"/>
      <c r="D85" s="2"/>
      <c r="E85" s="2"/>
      <c r="F85" s="222"/>
      <c r="G85" s="222"/>
      <c r="H85" s="222"/>
      <c r="I85" s="222"/>
      <c r="K85" s="12"/>
    </row>
    <row r="86" spans="1:11" x14ac:dyDescent="0.25">
      <c r="A86" s="21" t="s">
        <v>39</v>
      </c>
      <c r="B86" s="2"/>
      <c r="C86" s="2"/>
      <c r="D86" s="2"/>
      <c r="E86" s="2"/>
      <c r="F86" s="222"/>
      <c r="G86" s="222"/>
      <c r="H86" s="222"/>
      <c r="I86" s="222"/>
      <c r="K86" s="12"/>
    </row>
    <row r="87" spans="1:11" x14ac:dyDescent="0.25">
      <c r="A87" s="21" t="s">
        <v>40</v>
      </c>
      <c r="B87" s="2"/>
      <c r="C87" s="2"/>
      <c r="D87" s="2"/>
      <c r="E87" s="2"/>
      <c r="F87" s="222"/>
      <c r="G87" s="222"/>
      <c r="H87" s="222"/>
      <c r="I87" s="222"/>
      <c r="K87" s="12"/>
    </row>
    <row r="88" spans="1:11" x14ac:dyDescent="0.25">
      <c r="A88" s="21" t="s">
        <v>41</v>
      </c>
      <c r="B88" s="2"/>
      <c r="C88" s="2"/>
      <c r="D88" s="2"/>
      <c r="E88" s="2"/>
      <c r="F88" s="222"/>
      <c r="G88" s="222"/>
      <c r="H88" s="222"/>
      <c r="I88" s="222"/>
      <c r="K88" s="12"/>
    </row>
    <row r="89" spans="1:11" x14ac:dyDescent="0.25">
      <c r="A89" s="21" t="s">
        <v>42</v>
      </c>
      <c r="B89" s="2"/>
      <c r="C89" s="2"/>
      <c r="D89" s="2"/>
      <c r="E89" s="2"/>
      <c r="F89" s="222"/>
      <c r="G89" s="222"/>
      <c r="H89" s="222"/>
      <c r="I89" s="222"/>
      <c r="K89" s="12"/>
    </row>
    <row r="90" spans="1:11" x14ac:dyDescent="0.25">
      <c r="A90" s="21" t="s">
        <v>43</v>
      </c>
      <c r="B90" s="2"/>
      <c r="C90" s="2"/>
      <c r="D90" s="2"/>
      <c r="E90" s="2"/>
      <c r="F90" s="222"/>
      <c r="G90" s="222"/>
      <c r="H90" s="222"/>
      <c r="I90" s="222"/>
      <c r="K90" s="12"/>
    </row>
    <row r="91" spans="1:11" x14ac:dyDescent="0.25">
      <c r="A91" s="21" t="s">
        <v>44</v>
      </c>
      <c r="B91" s="2"/>
      <c r="C91" s="2"/>
      <c r="D91" s="2"/>
      <c r="E91" s="2"/>
      <c r="F91" s="222"/>
      <c r="G91" s="222"/>
      <c r="H91" s="222"/>
      <c r="I91" s="222"/>
      <c r="K91" s="12"/>
    </row>
    <row r="92" spans="1:11" x14ac:dyDescent="0.25">
      <c r="A92" s="21" t="s">
        <v>45</v>
      </c>
      <c r="B92" s="2">
        <v>1</v>
      </c>
      <c r="C92" s="2">
        <v>1</v>
      </c>
      <c r="D92" s="2">
        <v>1</v>
      </c>
      <c r="E92" s="2">
        <v>1</v>
      </c>
      <c r="F92" s="222">
        <v>0</v>
      </c>
      <c r="G92" s="222">
        <v>0</v>
      </c>
      <c r="H92" s="222">
        <v>0</v>
      </c>
      <c r="I92" s="222">
        <v>0</v>
      </c>
      <c r="K92" s="12"/>
    </row>
    <row r="93" spans="1:11" ht="31.5" x14ac:dyDescent="0.25">
      <c r="A93" s="51" t="s">
        <v>46</v>
      </c>
      <c r="B93" s="2"/>
      <c r="C93" s="2"/>
      <c r="D93" s="2"/>
      <c r="E93" s="2"/>
      <c r="F93" s="222"/>
      <c r="G93" s="222"/>
      <c r="H93" s="222"/>
      <c r="I93" s="222"/>
      <c r="K93" s="12"/>
    </row>
    <row r="94" spans="1:11" x14ac:dyDescent="0.25">
      <c r="A94" s="220" t="s">
        <v>56</v>
      </c>
      <c r="B94" s="207">
        <f>SUM(B66:B93)</f>
        <v>125</v>
      </c>
      <c r="C94" s="207">
        <f>SUM(C66:C93)</f>
        <v>119</v>
      </c>
      <c r="D94" s="207">
        <f>SUM(D66:D93)</f>
        <v>55</v>
      </c>
      <c r="E94" s="207">
        <f>SUM(E66:E93)</f>
        <v>53</v>
      </c>
      <c r="F94" s="222">
        <v>1.58</v>
      </c>
      <c r="G94" s="222">
        <v>1.51</v>
      </c>
      <c r="H94" s="222">
        <v>0</v>
      </c>
      <c r="I94" s="222">
        <v>0</v>
      </c>
      <c r="K94" s="12"/>
    </row>
    <row r="95" spans="1:11" x14ac:dyDescent="0.25">
      <c r="A95" s="17"/>
      <c r="B95" s="17"/>
      <c r="C95" s="17"/>
      <c r="D95" s="17"/>
      <c r="E95" s="17"/>
      <c r="K95" s="12"/>
    </row>
    <row r="96" spans="1:11" ht="17.25" customHeight="1" thickBot="1" x14ac:dyDescent="0.3">
      <c r="A96" s="373" t="s">
        <v>128</v>
      </c>
      <c r="B96" s="373"/>
      <c r="C96" s="373"/>
      <c r="D96" s="373"/>
      <c r="E96" s="373"/>
      <c r="F96" s="7"/>
      <c r="G96" s="7"/>
      <c r="H96" s="7"/>
      <c r="I96" s="7"/>
      <c r="K96" s="12"/>
    </row>
    <row r="97" spans="1:11" ht="63.75" thickBot="1" x14ac:dyDescent="0.3">
      <c r="A97" s="96" t="s">
        <v>69</v>
      </c>
      <c r="B97" s="97" t="s">
        <v>61</v>
      </c>
      <c r="C97" s="98" t="s">
        <v>62</v>
      </c>
      <c r="D97" s="98" t="s">
        <v>63</v>
      </c>
      <c r="E97" s="98" t="s">
        <v>64</v>
      </c>
      <c r="F97" s="99" t="s">
        <v>145</v>
      </c>
      <c r="G97" s="99" t="s">
        <v>146</v>
      </c>
      <c r="H97" s="99" t="s">
        <v>147</v>
      </c>
      <c r="I97" s="100" t="s">
        <v>148</v>
      </c>
      <c r="K97" s="12"/>
    </row>
    <row r="98" spans="1:11" ht="31.5" x14ac:dyDescent="0.25">
      <c r="A98" s="83" t="s">
        <v>20</v>
      </c>
      <c r="B98" s="84"/>
      <c r="C98" s="84"/>
      <c r="D98" s="84"/>
      <c r="E98" s="84"/>
      <c r="F98" s="221"/>
      <c r="G98" s="221"/>
      <c r="H98" s="221"/>
      <c r="I98" s="221"/>
      <c r="K98" s="12"/>
    </row>
    <row r="99" spans="1:11" x14ac:dyDescent="0.25">
      <c r="A99" s="21" t="s">
        <v>21</v>
      </c>
      <c r="B99" s="2">
        <v>8</v>
      </c>
      <c r="C99" s="2">
        <v>4</v>
      </c>
      <c r="D99" s="2">
        <v>4</v>
      </c>
      <c r="E99" s="2">
        <v>4</v>
      </c>
      <c r="F99" s="222">
        <v>0.1</v>
      </c>
      <c r="G99" s="222">
        <v>0</v>
      </c>
      <c r="H99" s="222">
        <v>0</v>
      </c>
      <c r="I99" s="222">
        <v>0</v>
      </c>
      <c r="K99" s="12"/>
    </row>
    <row r="100" spans="1:11" x14ac:dyDescent="0.25">
      <c r="A100" s="21" t="s">
        <v>22</v>
      </c>
      <c r="B100" s="2"/>
      <c r="C100" s="2"/>
      <c r="D100" s="2"/>
      <c r="E100" s="2"/>
      <c r="F100" s="222"/>
      <c r="G100" s="222"/>
      <c r="H100" s="222"/>
      <c r="I100" s="222"/>
      <c r="K100" s="12"/>
    </row>
    <row r="101" spans="1:11" ht="31.5" x14ac:dyDescent="0.25">
      <c r="A101" s="21" t="s">
        <v>23</v>
      </c>
      <c r="B101" s="2"/>
      <c r="C101" s="2"/>
      <c r="D101" s="2"/>
      <c r="E101" s="2"/>
      <c r="F101" s="222"/>
      <c r="G101" s="222"/>
      <c r="H101" s="222"/>
      <c r="I101" s="222"/>
      <c r="K101" s="12"/>
    </row>
    <row r="102" spans="1:11" x14ac:dyDescent="0.25">
      <c r="A102" s="21" t="s">
        <v>24</v>
      </c>
      <c r="B102" s="2">
        <v>2</v>
      </c>
      <c r="C102" s="2">
        <v>1</v>
      </c>
      <c r="D102" s="2">
        <v>1</v>
      </c>
      <c r="E102" s="2">
        <v>1</v>
      </c>
      <c r="F102" s="222">
        <v>0</v>
      </c>
      <c r="G102" s="222">
        <v>0</v>
      </c>
      <c r="H102" s="222">
        <v>0</v>
      </c>
      <c r="I102" s="222">
        <v>0</v>
      </c>
      <c r="K102" s="12"/>
    </row>
    <row r="103" spans="1:11" x14ac:dyDescent="0.25">
      <c r="A103" s="21" t="s">
        <v>25</v>
      </c>
      <c r="B103" s="2"/>
      <c r="C103" s="2"/>
      <c r="D103" s="2"/>
      <c r="E103" s="2"/>
      <c r="F103" s="222"/>
      <c r="G103" s="222"/>
      <c r="H103" s="222"/>
      <c r="I103" s="222"/>
      <c r="K103" s="12"/>
    </row>
    <row r="104" spans="1:11" x14ac:dyDescent="0.25">
      <c r="A104" s="21" t="s">
        <v>26</v>
      </c>
      <c r="B104" s="2"/>
      <c r="C104" s="2"/>
      <c r="D104" s="2"/>
      <c r="E104" s="2"/>
      <c r="F104" s="222"/>
      <c r="G104" s="222"/>
      <c r="H104" s="222"/>
      <c r="I104" s="222"/>
      <c r="K104" s="12"/>
    </row>
    <row r="105" spans="1:11" x14ac:dyDescent="0.25">
      <c r="A105" s="21" t="s">
        <v>27</v>
      </c>
      <c r="B105" s="2"/>
      <c r="C105" s="2"/>
      <c r="D105" s="2"/>
      <c r="E105" s="2"/>
      <c r="F105" s="222"/>
      <c r="G105" s="222"/>
      <c r="H105" s="222"/>
      <c r="I105" s="222"/>
      <c r="K105" s="12"/>
    </row>
    <row r="106" spans="1:11" x14ac:dyDescent="0.25">
      <c r="A106" s="21" t="s">
        <v>28</v>
      </c>
      <c r="B106" s="2"/>
      <c r="C106" s="2"/>
      <c r="D106" s="2"/>
      <c r="E106" s="2"/>
      <c r="F106" s="222"/>
      <c r="G106" s="222"/>
      <c r="H106" s="222"/>
      <c r="I106" s="222"/>
      <c r="K106" s="12"/>
    </row>
    <row r="107" spans="1:11" ht="31.5" x14ac:dyDescent="0.25">
      <c r="A107" s="21" t="s">
        <v>29</v>
      </c>
      <c r="B107" s="2"/>
      <c r="C107" s="2"/>
      <c r="D107" s="2"/>
      <c r="E107" s="2"/>
      <c r="F107" s="222"/>
      <c r="G107" s="222"/>
      <c r="H107" s="222"/>
      <c r="I107" s="222"/>
      <c r="K107" s="12"/>
    </row>
    <row r="108" spans="1:11" x14ac:dyDescent="0.25">
      <c r="A108" s="21" t="s">
        <v>30</v>
      </c>
      <c r="B108" s="2"/>
      <c r="C108" s="2"/>
      <c r="D108" s="2"/>
      <c r="E108" s="2"/>
      <c r="F108" s="222"/>
      <c r="G108" s="222"/>
      <c r="H108" s="222"/>
      <c r="I108" s="222"/>
      <c r="K108" s="12"/>
    </row>
    <row r="109" spans="1:11" ht="47.25" x14ac:dyDescent="0.25">
      <c r="A109" s="21" t="s">
        <v>31</v>
      </c>
      <c r="B109" s="2"/>
      <c r="C109" s="2"/>
      <c r="D109" s="2"/>
      <c r="E109" s="2"/>
      <c r="F109" s="222"/>
      <c r="G109" s="222"/>
      <c r="H109" s="222"/>
      <c r="I109" s="222"/>
      <c r="K109" s="12"/>
    </row>
    <row r="110" spans="1:11" x14ac:dyDescent="0.25">
      <c r="A110" s="21" t="s">
        <v>32</v>
      </c>
      <c r="B110" s="2"/>
      <c r="C110" s="2"/>
      <c r="D110" s="2"/>
      <c r="E110" s="2"/>
      <c r="F110" s="222"/>
      <c r="G110" s="222"/>
      <c r="H110" s="222"/>
      <c r="I110" s="222"/>
      <c r="K110" s="12"/>
    </row>
    <row r="111" spans="1:11" x14ac:dyDescent="0.25">
      <c r="A111" s="21" t="s">
        <v>33</v>
      </c>
      <c r="B111" s="2"/>
      <c r="C111" s="2"/>
      <c r="D111" s="2"/>
      <c r="E111" s="2"/>
      <c r="F111" s="222"/>
      <c r="G111" s="222"/>
      <c r="H111" s="222"/>
      <c r="I111" s="222"/>
      <c r="K111" s="12"/>
    </row>
    <row r="112" spans="1:11" x14ac:dyDescent="0.25">
      <c r="A112" s="21" t="s">
        <v>34</v>
      </c>
      <c r="B112" s="2"/>
      <c r="C112" s="2"/>
      <c r="D112" s="2"/>
      <c r="E112" s="2"/>
      <c r="F112" s="222"/>
      <c r="G112" s="222"/>
      <c r="H112" s="222"/>
      <c r="I112" s="222"/>
      <c r="K112" s="12"/>
    </row>
    <row r="113" spans="1:11" x14ac:dyDescent="0.25">
      <c r="A113" s="21" t="s">
        <v>35</v>
      </c>
      <c r="B113" s="2"/>
      <c r="C113" s="2"/>
      <c r="D113" s="2"/>
      <c r="E113" s="2"/>
      <c r="F113" s="222"/>
      <c r="G113" s="222"/>
      <c r="H113" s="222"/>
      <c r="I113" s="222"/>
      <c r="K113" s="12"/>
    </row>
    <row r="114" spans="1:11" x14ac:dyDescent="0.25">
      <c r="A114" s="21" t="s">
        <v>36</v>
      </c>
      <c r="B114" s="2"/>
      <c r="C114" s="2"/>
      <c r="D114" s="2"/>
      <c r="E114" s="2"/>
      <c r="F114" s="222"/>
      <c r="G114" s="222"/>
      <c r="H114" s="222"/>
      <c r="I114" s="222"/>
      <c r="K114" s="12"/>
    </row>
    <row r="115" spans="1:11" x14ac:dyDescent="0.25">
      <c r="A115" s="21" t="s">
        <v>37</v>
      </c>
      <c r="B115" s="2"/>
      <c r="C115" s="2"/>
      <c r="D115" s="2"/>
      <c r="E115" s="2"/>
      <c r="F115" s="222"/>
      <c r="G115" s="222"/>
      <c r="H115" s="222"/>
      <c r="I115" s="222"/>
      <c r="K115" s="12"/>
    </row>
    <row r="116" spans="1:11" x14ac:dyDescent="0.25">
      <c r="A116" s="21" t="s">
        <v>38</v>
      </c>
      <c r="B116" s="2"/>
      <c r="C116" s="2"/>
      <c r="D116" s="2"/>
      <c r="E116" s="2"/>
      <c r="F116" s="222"/>
      <c r="G116" s="222"/>
      <c r="H116" s="222"/>
      <c r="I116" s="222"/>
      <c r="K116" s="12"/>
    </row>
    <row r="117" spans="1:11" x14ac:dyDescent="0.25">
      <c r="A117" s="21" t="s">
        <v>39</v>
      </c>
      <c r="B117" s="2"/>
      <c r="C117" s="2"/>
      <c r="D117" s="2"/>
      <c r="E117" s="2"/>
      <c r="F117" s="222"/>
      <c r="G117" s="222"/>
      <c r="H117" s="222"/>
      <c r="I117" s="222"/>
      <c r="K117" s="12"/>
    </row>
    <row r="118" spans="1:11" x14ac:dyDescent="0.25">
      <c r="A118" s="21" t="s">
        <v>40</v>
      </c>
      <c r="B118" s="2"/>
      <c r="C118" s="2"/>
      <c r="D118" s="2"/>
      <c r="E118" s="2"/>
      <c r="F118" s="222"/>
      <c r="G118" s="222"/>
      <c r="H118" s="222"/>
      <c r="I118" s="222"/>
      <c r="K118" s="12"/>
    </row>
    <row r="119" spans="1:11" x14ac:dyDescent="0.25">
      <c r="A119" s="21" t="s">
        <v>41</v>
      </c>
      <c r="B119" s="2"/>
      <c r="C119" s="2"/>
      <c r="D119" s="2"/>
      <c r="E119" s="2"/>
      <c r="F119" s="222"/>
      <c r="G119" s="222"/>
      <c r="H119" s="222"/>
      <c r="I119" s="222"/>
      <c r="K119" s="12"/>
    </row>
    <row r="120" spans="1:11" x14ac:dyDescent="0.25">
      <c r="A120" s="21" t="s">
        <v>42</v>
      </c>
      <c r="B120" s="2"/>
      <c r="C120" s="2"/>
      <c r="D120" s="2"/>
      <c r="E120" s="2"/>
      <c r="F120" s="222"/>
      <c r="G120" s="222"/>
      <c r="H120" s="222"/>
      <c r="I120" s="222"/>
      <c r="K120" s="12"/>
    </row>
    <row r="121" spans="1:11" x14ac:dyDescent="0.25">
      <c r="A121" s="21" t="s">
        <v>43</v>
      </c>
      <c r="B121" s="2"/>
      <c r="C121" s="2"/>
      <c r="D121" s="2"/>
      <c r="E121" s="2"/>
      <c r="F121" s="222"/>
      <c r="G121" s="222"/>
      <c r="H121" s="222"/>
      <c r="I121" s="222"/>
      <c r="K121" s="12"/>
    </row>
    <row r="122" spans="1:11" x14ac:dyDescent="0.25">
      <c r="A122" s="21" t="s">
        <v>44</v>
      </c>
      <c r="B122" s="2"/>
      <c r="C122" s="2"/>
      <c r="D122" s="2"/>
      <c r="E122" s="2"/>
      <c r="F122" s="222"/>
      <c r="G122" s="222"/>
      <c r="H122" s="222"/>
      <c r="I122" s="222"/>
      <c r="K122" s="12"/>
    </row>
    <row r="123" spans="1:11" x14ac:dyDescent="0.25">
      <c r="A123" s="21" t="s">
        <v>45</v>
      </c>
      <c r="B123" s="2"/>
      <c r="C123" s="2"/>
      <c r="D123" s="2"/>
      <c r="E123" s="2"/>
      <c r="F123" s="222"/>
      <c r="G123" s="222"/>
      <c r="H123" s="222"/>
      <c r="I123" s="222"/>
      <c r="K123" s="12"/>
    </row>
    <row r="124" spans="1:11" ht="31.5" x14ac:dyDescent="0.25">
      <c r="A124" s="51" t="s">
        <v>46</v>
      </c>
      <c r="B124" s="2"/>
      <c r="C124" s="2"/>
      <c r="D124" s="2"/>
      <c r="E124" s="2"/>
      <c r="F124" s="222"/>
      <c r="G124" s="222"/>
      <c r="H124" s="222"/>
      <c r="I124" s="222"/>
      <c r="K124" s="12"/>
    </row>
    <row r="125" spans="1:11" x14ac:dyDescent="0.25">
      <c r="A125" s="220" t="s">
        <v>56</v>
      </c>
      <c r="B125" s="207">
        <f>SUM(B98:B124)</f>
        <v>10</v>
      </c>
      <c r="C125" s="207">
        <f>SUM(C98:C124)</f>
        <v>5</v>
      </c>
      <c r="D125" s="207">
        <f>SUM(D98:D124)</f>
        <v>5</v>
      </c>
      <c r="E125" s="207">
        <f>SUM(E98:E124)</f>
        <v>5</v>
      </c>
      <c r="F125" s="222">
        <v>0.12</v>
      </c>
      <c r="G125" s="222">
        <v>0.06</v>
      </c>
      <c r="H125" s="222">
        <v>0.08</v>
      </c>
      <c r="I125" s="222">
        <v>0.12</v>
      </c>
      <c r="K125" s="12"/>
    </row>
    <row r="126" spans="1:11" x14ac:dyDescent="0.25">
      <c r="A126" s="12"/>
      <c r="B126" s="12"/>
      <c r="C126" s="12"/>
      <c r="D126" s="12"/>
      <c r="F126" s="12"/>
      <c r="G126" s="12"/>
      <c r="H126" s="12"/>
      <c r="I126" s="12"/>
      <c r="J126" s="12"/>
      <c r="K126" s="12"/>
    </row>
    <row r="127" spans="1:1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</sheetData>
  <mergeCells count="5">
    <mergeCell ref="A33:J33"/>
    <mergeCell ref="A64:E64"/>
    <mergeCell ref="A2:J2"/>
    <mergeCell ref="A96:E96"/>
    <mergeCell ref="A1:J1"/>
  </mergeCells>
  <phoneticPr fontId="2" type="noConversion"/>
  <pageMargins left="0.75" right="0.75" top="1" bottom="1" header="0.4921259845" footer="0.4921259845"/>
  <pageSetup paperSize="9" scale="72" orientation="landscape" r:id="rId1"/>
  <headerFooter alignWithMargins="0"/>
  <rowBreaks count="2" manualBreakCount="2">
    <brk id="32" max="9" man="1"/>
    <brk id="9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zoomScaleSheetLayoutView="100" workbookViewId="0">
      <selection sqref="A1:J1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9.5" customWidth="1"/>
    <col min="7" max="7" width="12.625" customWidth="1"/>
    <col min="8" max="8" width="10.875" customWidth="1"/>
  </cols>
  <sheetData>
    <row r="1" spans="1:10" ht="20.25" customHeight="1" thickBot="1" x14ac:dyDescent="0.35">
      <c r="A1" s="368" t="s">
        <v>258</v>
      </c>
      <c r="B1" s="380"/>
      <c r="C1" s="380"/>
      <c r="D1" s="380"/>
      <c r="E1" s="380"/>
      <c r="F1" s="380"/>
      <c r="G1" s="380"/>
      <c r="H1" s="380"/>
      <c r="I1" s="380"/>
      <c r="J1" s="380"/>
    </row>
    <row r="2" spans="1:10" ht="15.75" customHeight="1" x14ac:dyDescent="0.25">
      <c r="A2" s="377" t="s">
        <v>70</v>
      </c>
      <c r="B2" s="375" t="s">
        <v>71</v>
      </c>
      <c r="C2" s="376"/>
      <c r="D2" s="55"/>
      <c r="E2" s="103"/>
      <c r="F2" s="103"/>
      <c r="G2" s="375" t="s">
        <v>72</v>
      </c>
      <c r="H2" s="381"/>
      <c r="I2" s="352" t="s">
        <v>73</v>
      </c>
      <c r="J2" s="383" t="s">
        <v>74</v>
      </c>
    </row>
    <row r="3" spans="1:10" ht="15.75" customHeight="1" x14ac:dyDescent="0.25">
      <c r="A3" s="378"/>
      <c r="B3" s="62"/>
      <c r="C3" s="63"/>
      <c r="D3" s="46" t="s">
        <v>129</v>
      </c>
      <c r="E3" s="46"/>
      <c r="F3" s="46"/>
      <c r="G3" s="62"/>
      <c r="H3" s="65"/>
      <c r="I3" s="362"/>
      <c r="J3" s="384"/>
    </row>
    <row r="4" spans="1:10" s="4" customFormat="1" ht="94.5" x14ac:dyDescent="0.25">
      <c r="A4" s="379"/>
      <c r="B4" s="160" t="s">
        <v>2</v>
      </c>
      <c r="C4" s="160" t="s">
        <v>235</v>
      </c>
      <c r="D4" s="160" t="s">
        <v>125</v>
      </c>
      <c r="E4" s="160" t="s">
        <v>126</v>
      </c>
      <c r="F4" s="160" t="s">
        <v>122</v>
      </c>
      <c r="G4" s="160" t="s">
        <v>120</v>
      </c>
      <c r="H4" s="160" t="s">
        <v>121</v>
      </c>
      <c r="I4" s="382"/>
      <c r="J4" s="385"/>
    </row>
    <row r="5" spans="1:10" x14ac:dyDescent="0.25">
      <c r="A5" s="161" t="s">
        <v>54</v>
      </c>
      <c r="B5" s="61">
        <v>1</v>
      </c>
      <c r="C5" s="209">
        <v>510</v>
      </c>
      <c r="D5" s="209"/>
      <c r="E5" s="209">
        <v>332</v>
      </c>
      <c r="F5" s="209">
        <v>7</v>
      </c>
      <c r="G5" s="209">
        <v>24</v>
      </c>
      <c r="H5" s="209">
        <v>77</v>
      </c>
      <c r="I5" s="209">
        <v>104</v>
      </c>
      <c r="J5" s="209">
        <v>59</v>
      </c>
    </row>
    <row r="6" spans="1:10" x14ac:dyDescent="0.25">
      <c r="A6" s="159"/>
      <c r="B6" s="61">
        <v>2</v>
      </c>
      <c r="C6" s="209">
        <v>136</v>
      </c>
      <c r="D6" s="209"/>
      <c r="E6" s="209">
        <v>133</v>
      </c>
      <c r="F6" s="209">
        <v>3</v>
      </c>
      <c r="G6" s="209">
        <v>3</v>
      </c>
      <c r="H6" s="209">
        <v>13</v>
      </c>
      <c r="I6" s="209">
        <v>31</v>
      </c>
      <c r="J6" s="209">
        <v>8</v>
      </c>
    </row>
    <row r="7" spans="1:10" x14ac:dyDescent="0.25">
      <c r="A7" s="159"/>
      <c r="B7" s="61">
        <v>3</v>
      </c>
      <c r="C7" s="209">
        <v>15</v>
      </c>
      <c r="D7" s="209"/>
      <c r="E7" s="209">
        <v>14</v>
      </c>
      <c r="F7" s="209"/>
      <c r="G7" s="209">
        <v>2</v>
      </c>
      <c r="H7" s="209"/>
      <c r="I7" s="209">
        <v>3</v>
      </c>
      <c r="J7" s="209">
        <v>2</v>
      </c>
    </row>
    <row r="8" spans="1:10" x14ac:dyDescent="0.25">
      <c r="A8" s="81" t="s">
        <v>162</v>
      </c>
      <c r="B8" s="136"/>
      <c r="C8" s="210">
        <f>SUM(C5:C7)</f>
        <v>661</v>
      </c>
      <c r="D8" s="210"/>
      <c r="E8" s="210">
        <f t="shared" ref="E8:J8" si="0">SUM(E5:E7)</f>
        <v>479</v>
      </c>
      <c r="F8" s="210">
        <f t="shared" si="0"/>
        <v>10</v>
      </c>
      <c r="G8" s="210">
        <f t="shared" si="0"/>
        <v>29</v>
      </c>
      <c r="H8" s="210">
        <f t="shared" si="0"/>
        <v>90</v>
      </c>
      <c r="I8" s="210">
        <f t="shared" si="0"/>
        <v>138</v>
      </c>
      <c r="J8" s="210">
        <f t="shared" si="0"/>
        <v>69</v>
      </c>
    </row>
    <row r="9" spans="1:10" x14ac:dyDescent="0.25">
      <c r="A9" s="159" t="s">
        <v>55</v>
      </c>
      <c r="B9" s="61">
        <v>1</v>
      </c>
      <c r="C9" s="209">
        <v>1527</v>
      </c>
      <c r="D9" s="209">
        <v>3079</v>
      </c>
      <c r="E9" s="209">
        <v>117</v>
      </c>
      <c r="F9" s="209">
        <v>2</v>
      </c>
      <c r="G9" s="209">
        <v>6</v>
      </c>
      <c r="H9" s="209">
        <v>27</v>
      </c>
      <c r="I9" s="209">
        <v>43</v>
      </c>
      <c r="J9" s="209">
        <v>13</v>
      </c>
    </row>
    <row r="10" spans="1:10" x14ac:dyDescent="0.25">
      <c r="A10" s="159"/>
      <c r="B10" s="61">
        <v>2</v>
      </c>
      <c r="C10" s="209">
        <v>1019</v>
      </c>
      <c r="D10" s="209">
        <v>1055</v>
      </c>
      <c r="E10" s="209">
        <v>58</v>
      </c>
      <c r="F10" s="209">
        <v>3</v>
      </c>
      <c r="G10" s="209">
        <v>6</v>
      </c>
      <c r="H10" s="209">
        <v>17</v>
      </c>
      <c r="I10" s="209">
        <v>42</v>
      </c>
      <c r="J10" s="209">
        <v>15</v>
      </c>
    </row>
    <row r="11" spans="1:10" x14ac:dyDescent="0.25">
      <c r="A11" s="159"/>
      <c r="B11" s="61">
        <v>3</v>
      </c>
      <c r="C11" s="209">
        <v>100</v>
      </c>
      <c r="D11" s="209">
        <v>96</v>
      </c>
      <c r="E11" s="209">
        <v>15</v>
      </c>
      <c r="F11" s="209">
        <v>1</v>
      </c>
      <c r="G11" s="209">
        <v>2</v>
      </c>
      <c r="H11" s="209">
        <v>12</v>
      </c>
      <c r="I11" s="209">
        <v>12</v>
      </c>
      <c r="J11" s="209">
        <v>4</v>
      </c>
    </row>
    <row r="12" spans="1:10" x14ac:dyDescent="0.25">
      <c r="A12" s="144" t="s">
        <v>163</v>
      </c>
      <c r="B12" s="145"/>
      <c r="C12" s="211">
        <f t="shared" ref="C12:J12" si="1">SUM(C9:C11)</f>
        <v>2646</v>
      </c>
      <c r="D12" s="211">
        <f t="shared" si="1"/>
        <v>4230</v>
      </c>
      <c r="E12" s="211">
        <f t="shared" si="1"/>
        <v>190</v>
      </c>
      <c r="F12" s="211">
        <f t="shared" si="1"/>
        <v>6</v>
      </c>
      <c r="G12" s="211">
        <f t="shared" si="1"/>
        <v>14</v>
      </c>
      <c r="H12" s="211">
        <f t="shared" si="1"/>
        <v>56</v>
      </c>
      <c r="I12" s="211">
        <f t="shared" si="1"/>
        <v>97</v>
      </c>
      <c r="J12" s="211">
        <f t="shared" si="1"/>
        <v>32</v>
      </c>
    </row>
    <row r="13" spans="1:10" x14ac:dyDescent="0.25">
      <c r="A13" s="155" t="s">
        <v>164</v>
      </c>
      <c r="B13" s="136">
        <v>1</v>
      </c>
      <c r="C13" s="212">
        <f>C5+C9</f>
        <v>2037</v>
      </c>
      <c r="D13" s="212">
        <v>3079</v>
      </c>
      <c r="E13" s="212">
        <f>E5+E9</f>
        <v>449</v>
      </c>
      <c r="F13" s="212">
        <v>9</v>
      </c>
      <c r="G13" s="212">
        <v>30</v>
      </c>
      <c r="H13" s="212">
        <f t="shared" ref="H13:J14" si="2">H5+H9</f>
        <v>104</v>
      </c>
      <c r="I13" s="212">
        <f t="shared" si="2"/>
        <v>147</v>
      </c>
      <c r="J13" s="212">
        <f t="shared" si="2"/>
        <v>72</v>
      </c>
    </row>
    <row r="14" spans="1:10" x14ac:dyDescent="0.25">
      <c r="A14" s="156"/>
      <c r="B14" s="136">
        <v>2</v>
      </c>
      <c r="C14" s="212">
        <f>C6+C10</f>
        <v>1155</v>
      </c>
      <c r="D14" s="212">
        <v>1055</v>
      </c>
      <c r="E14" s="212">
        <f>E6+E10</f>
        <v>191</v>
      </c>
      <c r="F14" s="212">
        <v>6</v>
      </c>
      <c r="G14" s="212">
        <v>8</v>
      </c>
      <c r="H14" s="212">
        <f t="shared" si="2"/>
        <v>30</v>
      </c>
      <c r="I14" s="212">
        <f t="shared" si="2"/>
        <v>73</v>
      </c>
      <c r="J14" s="212">
        <f t="shared" si="2"/>
        <v>23</v>
      </c>
    </row>
    <row r="15" spans="1:10" x14ac:dyDescent="0.25">
      <c r="A15" s="157"/>
      <c r="B15" s="136">
        <v>3</v>
      </c>
      <c r="C15" s="212">
        <v>115</v>
      </c>
      <c r="D15" s="212">
        <v>96</v>
      </c>
      <c r="E15" s="212">
        <v>29</v>
      </c>
      <c r="F15" s="212">
        <v>1</v>
      </c>
      <c r="G15" s="212">
        <v>4</v>
      </c>
      <c r="H15" s="212">
        <v>12</v>
      </c>
      <c r="I15" s="212">
        <v>15</v>
      </c>
      <c r="J15" s="212">
        <v>6</v>
      </c>
    </row>
    <row r="16" spans="1:10" x14ac:dyDescent="0.25">
      <c r="A16" s="146" t="s">
        <v>56</v>
      </c>
      <c r="B16" s="136"/>
      <c r="C16" s="213">
        <f t="shared" ref="C16:J16" si="3">SUM(C13:C15)</f>
        <v>3307</v>
      </c>
      <c r="D16" s="213">
        <f t="shared" si="3"/>
        <v>4230</v>
      </c>
      <c r="E16" s="213">
        <f t="shared" si="3"/>
        <v>669</v>
      </c>
      <c r="F16" s="213">
        <f t="shared" si="3"/>
        <v>16</v>
      </c>
      <c r="G16" s="213">
        <f t="shared" si="3"/>
        <v>42</v>
      </c>
      <c r="H16" s="213">
        <f t="shared" si="3"/>
        <v>146</v>
      </c>
      <c r="I16" s="213">
        <f t="shared" si="3"/>
        <v>235</v>
      </c>
      <c r="J16" s="213">
        <f t="shared" si="3"/>
        <v>101</v>
      </c>
    </row>
    <row r="17" spans="1:10" x14ac:dyDescent="0.25">
      <c r="A17" s="7"/>
      <c r="B17" s="43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7"/>
      <c r="B18" s="11"/>
      <c r="C18" s="7"/>
      <c r="D18" s="7"/>
      <c r="E18" s="7"/>
      <c r="F18" s="7"/>
      <c r="G18" s="7"/>
      <c r="H18" s="7"/>
    </row>
    <row r="19" spans="1:10" x14ac:dyDescent="0.25">
      <c r="A19" s="7"/>
      <c r="B19" s="11"/>
      <c r="C19" s="7"/>
      <c r="D19" s="7"/>
      <c r="E19" s="7"/>
      <c r="F19" s="7"/>
      <c r="G19" s="7"/>
      <c r="H19" s="7"/>
    </row>
  </sheetData>
  <mergeCells count="6">
    <mergeCell ref="B2:C2"/>
    <mergeCell ref="A2:A4"/>
    <mergeCell ref="A1:J1"/>
    <mergeCell ref="G2:H2"/>
    <mergeCell ref="I2:I4"/>
    <mergeCell ref="J2:J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sqref="A1:I1"/>
    </sheetView>
  </sheetViews>
  <sheetFormatPr defaultRowHeight="15.75" x14ac:dyDescent="0.25"/>
  <cols>
    <col min="1" max="1" width="45" customWidth="1"/>
    <col min="2" max="2" width="11.125" customWidth="1"/>
    <col min="7" max="8" width="9.875" customWidth="1"/>
    <col min="9" max="9" width="10.5" customWidth="1"/>
  </cols>
  <sheetData>
    <row r="1" spans="1:10" ht="67.5" customHeight="1" x14ac:dyDescent="0.25">
      <c r="A1" s="374" t="s">
        <v>236</v>
      </c>
      <c r="B1" s="374"/>
      <c r="C1" s="374"/>
      <c r="D1" s="374"/>
      <c r="E1" s="374"/>
      <c r="F1" s="374"/>
      <c r="G1" s="374"/>
      <c r="H1" s="374"/>
      <c r="I1" s="374"/>
      <c r="J1" s="56"/>
    </row>
    <row r="2" spans="1:10" s="7" customFormat="1" ht="16.5" thickBot="1" x14ac:dyDescent="0.3">
      <c r="A2" s="64"/>
      <c r="B2" s="104"/>
      <c r="C2" s="386" t="s">
        <v>144</v>
      </c>
      <c r="D2" s="387"/>
      <c r="E2" s="387"/>
      <c r="F2" s="387"/>
      <c r="G2" s="387"/>
      <c r="H2" s="387"/>
      <c r="I2" s="388"/>
      <c r="J2" s="52"/>
    </row>
    <row r="3" spans="1:10" s="7" customFormat="1" ht="55.5" customHeight="1" thickBot="1" x14ac:dyDescent="0.3">
      <c r="A3" s="105" t="s">
        <v>69</v>
      </c>
      <c r="B3" s="86" t="s">
        <v>143</v>
      </c>
      <c r="C3" s="86" t="s">
        <v>70</v>
      </c>
      <c r="D3" s="86" t="s">
        <v>237</v>
      </c>
      <c r="E3" s="86" t="s">
        <v>238</v>
      </c>
      <c r="F3" s="86" t="s">
        <v>239</v>
      </c>
      <c r="G3" s="86" t="s">
        <v>240</v>
      </c>
      <c r="H3" s="86" t="s">
        <v>241</v>
      </c>
      <c r="I3" s="86" t="s">
        <v>242</v>
      </c>
      <c r="J3" s="53"/>
    </row>
    <row r="4" spans="1:10" s="7" customFormat="1" x14ac:dyDescent="0.25">
      <c r="A4" s="84" t="s">
        <v>42</v>
      </c>
      <c r="B4" s="13" t="s">
        <v>243</v>
      </c>
      <c r="C4" s="13" t="s">
        <v>244</v>
      </c>
      <c r="D4" s="215">
        <v>0</v>
      </c>
      <c r="E4" s="215">
        <v>0</v>
      </c>
      <c r="F4" s="215">
        <v>0.88235294117647056</v>
      </c>
      <c r="G4" s="216">
        <v>0.7</v>
      </c>
      <c r="H4" s="216"/>
      <c r="I4" s="216"/>
    </row>
    <row r="5" spans="1:10" s="7" customFormat="1" x14ac:dyDescent="0.25">
      <c r="A5" s="2" t="s">
        <v>42</v>
      </c>
      <c r="B5" s="61" t="s">
        <v>243</v>
      </c>
      <c r="C5" s="61" t="s">
        <v>245</v>
      </c>
      <c r="D5" s="217">
        <v>0</v>
      </c>
      <c r="E5" s="217">
        <v>4.7619047619047616E-2</v>
      </c>
      <c r="F5" s="217">
        <v>0.88</v>
      </c>
      <c r="G5" s="217">
        <v>1</v>
      </c>
      <c r="H5" s="217"/>
      <c r="I5" s="217"/>
    </row>
    <row r="6" spans="1:10" s="7" customFormat="1" x14ac:dyDescent="0.25">
      <c r="A6" s="2" t="s">
        <v>29</v>
      </c>
      <c r="B6" s="61" t="s">
        <v>243</v>
      </c>
      <c r="C6" s="61" t="s">
        <v>244</v>
      </c>
      <c r="D6" s="217">
        <v>0</v>
      </c>
      <c r="E6" s="217">
        <v>0</v>
      </c>
      <c r="F6" s="217">
        <v>0.68</v>
      </c>
      <c r="G6" s="217">
        <v>0.66666666666666663</v>
      </c>
      <c r="H6" s="217">
        <v>1</v>
      </c>
      <c r="I6" s="217"/>
    </row>
    <row r="7" spans="1:10" s="7" customFormat="1" x14ac:dyDescent="0.25">
      <c r="A7" s="2" t="s">
        <v>29</v>
      </c>
      <c r="B7" s="61" t="s">
        <v>243</v>
      </c>
      <c r="C7" s="61" t="s">
        <v>245</v>
      </c>
      <c r="D7" s="217">
        <v>0</v>
      </c>
      <c r="E7" s="217">
        <v>0.2</v>
      </c>
      <c r="F7" s="217">
        <v>0.75</v>
      </c>
      <c r="G7" s="217">
        <v>0.8</v>
      </c>
      <c r="H7" s="217">
        <v>0</v>
      </c>
      <c r="I7" s="217"/>
    </row>
    <row r="8" spans="1:10" s="7" customFormat="1" x14ac:dyDescent="0.25">
      <c r="A8" s="2" t="s">
        <v>29</v>
      </c>
      <c r="B8" s="61" t="s">
        <v>246</v>
      </c>
      <c r="C8" s="61" t="s">
        <v>244</v>
      </c>
      <c r="D8" s="217">
        <v>0</v>
      </c>
      <c r="E8" s="217">
        <v>0.97142857142857142</v>
      </c>
      <c r="F8" s="217">
        <v>0.66666666666666663</v>
      </c>
      <c r="G8" s="217"/>
      <c r="H8" s="217"/>
      <c r="I8" s="217"/>
    </row>
    <row r="9" spans="1:10" s="7" customFormat="1" x14ac:dyDescent="0.25">
      <c r="A9" s="2" t="s">
        <v>29</v>
      </c>
      <c r="B9" s="61" t="s">
        <v>246</v>
      </c>
      <c r="C9" s="61" t="s">
        <v>245</v>
      </c>
      <c r="D9" s="217">
        <v>0.125</v>
      </c>
      <c r="E9" s="217">
        <v>1</v>
      </c>
      <c r="F9" s="217">
        <v>1</v>
      </c>
      <c r="G9" s="217"/>
      <c r="H9" s="217"/>
      <c r="I9" s="217"/>
    </row>
    <row r="10" spans="1:10" s="7" customFormat="1" x14ac:dyDescent="0.25">
      <c r="A10" s="2" t="s">
        <v>29</v>
      </c>
      <c r="B10" s="61" t="s">
        <v>247</v>
      </c>
      <c r="C10" s="61" t="s">
        <v>244</v>
      </c>
      <c r="D10" s="217">
        <v>0</v>
      </c>
      <c r="E10" s="217">
        <v>0</v>
      </c>
      <c r="F10" s="217">
        <v>0</v>
      </c>
      <c r="G10" s="217">
        <v>0.77777777777777779</v>
      </c>
      <c r="H10" s="217"/>
      <c r="I10" s="217"/>
    </row>
    <row r="11" spans="1:10" s="7" customFormat="1" x14ac:dyDescent="0.25">
      <c r="A11" s="2" t="s">
        <v>29</v>
      </c>
      <c r="B11" s="61" t="s">
        <v>247</v>
      </c>
      <c r="C11" s="61" t="s">
        <v>245</v>
      </c>
      <c r="D11" s="217">
        <v>0</v>
      </c>
      <c r="E11" s="217">
        <v>0.25</v>
      </c>
      <c r="F11" s="217">
        <v>0</v>
      </c>
      <c r="G11" s="217">
        <v>1</v>
      </c>
      <c r="H11" s="217">
        <v>0.33333333333333331</v>
      </c>
      <c r="I11" s="217"/>
    </row>
    <row r="12" spans="1:10" s="7" customFormat="1" x14ac:dyDescent="0.25">
      <c r="A12" s="2" t="s">
        <v>21</v>
      </c>
      <c r="B12" s="61" t="s">
        <v>243</v>
      </c>
      <c r="C12" s="61" t="s">
        <v>244</v>
      </c>
      <c r="D12" s="217">
        <v>0.16286644951140064</v>
      </c>
      <c r="E12" s="217">
        <v>1.6528925619834711E-2</v>
      </c>
      <c r="F12" s="217">
        <v>0.86403508771929827</v>
      </c>
      <c r="G12" s="217">
        <v>0.82608695652173914</v>
      </c>
      <c r="H12" s="217">
        <v>1</v>
      </c>
      <c r="I12" s="217"/>
    </row>
    <row r="13" spans="1:10" s="7" customFormat="1" x14ac:dyDescent="0.25">
      <c r="A13" s="16" t="s">
        <v>21</v>
      </c>
      <c r="B13" s="61" t="s">
        <v>243</v>
      </c>
      <c r="C13" s="61" t="s">
        <v>245</v>
      </c>
      <c r="D13" s="217">
        <v>5.6179775280898875E-2</v>
      </c>
      <c r="E13" s="217">
        <v>9.5238095238095247E-3</v>
      </c>
      <c r="F13" s="217">
        <v>0.85534591194968557</v>
      </c>
      <c r="G13" s="217">
        <v>0.73333333333333328</v>
      </c>
      <c r="H13" s="217">
        <v>0</v>
      </c>
      <c r="I13" s="217"/>
    </row>
    <row r="14" spans="1:10" s="7" customFormat="1" x14ac:dyDescent="0.25">
      <c r="A14" s="214" t="s">
        <v>21</v>
      </c>
      <c r="B14" s="61" t="s">
        <v>246</v>
      </c>
      <c r="C14" s="61" t="s">
        <v>244</v>
      </c>
      <c r="D14" s="217">
        <v>0.25732899022801303</v>
      </c>
      <c r="E14" s="217">
        <v>0.91860465116279066</v>
      </c>
      <c r="F14" s="217">
        <v>0.66666666666666663</v>
      </c>
      <c r="G14" s="217">
        <v>1</v>
      </c>
      <c r="H14" s="217"/>
      <c r="I14" s="217"/>
    </row>
    <row r="15" spans="1:10" s="7" customFormat="1" x14ac:dyDescent="0.25">
      <c r="A15" s="2" t="s">
        <v>21</v>
      </c>
      <c r="B15" s="61" t="s">
        <v>246</v>
      </c>
      <c r="C15" s="61" t="s">
        <v>245</v>
      </c>
      <c r="D15" s="217">
        <v>0.12676056338028169</v>
      </c>
      <c r="E15" s="217">
        <v>0.90526315789473688</v>
      </c>
      <c r="F15" s="217">
        <v>0.90476190476190477</v>
      </c>
      <c r="G15" s="217">
        <v>0.66666666666666663</v>
      </c>
      <c r="H15" s="217"/>
      <c r="I15" s="217"/>
    </row>
    <row r="16" spans="1:10" s="7" customFormat="1" x14ac:dyDescent="0.25">
      <c r="A16" s="2" t="s">
        <v>21</v>
      </c>
      <c r="B16" s="61" t="s">
        <v>247</v>
      </c>
      <c r="C16" s="61" t="s">
        <v>244</v>
      </c>
      <c r="D16" s="217">
        <v>0</v>
      </c>
      <c r="E16" s="217">
        <v>0</v>
      </c>
      <c r="F16" s="217">
        <v>0.72727272727272729</v>
      </c>
      <c r="G16" s="217">
        <v>0</v>
      </c>
      <c r="H16" s="217">
        <v>1</v>
      </c>
      <c r="I16" s="217"/>
    </row>
    <row r="17" spans="1:9" s="7" customFormat="1" x14ac:dyDescent="0.25">
      <c r="A17" s="2" t="s">
        <v>21</v>
      </c>
      <c r="B17" s="61" t="s">
        <v>247</v>
      </c>
      <c r="C17" s="61" t="s">
        <v>245</v>
      </c>
      <c r="D17" s="217">
        <v>0</v>
      </c>
      <c r="E17" s="217">
        <v>0.33333333333333331</v>
      </c>
      <c r="F17" s="217">
        <v>6.25E-2</v>
      </c>
      <c r="G17" s="217">
        <v>7.1428571428571425E-2</v>
      </c>
      <c r="H17" s="217">
        <v>0</v>
      </c>
      <c r="I17" s="217">
        <v>1</v>
      </c>
    </row>
    <row r="18" spans="1:9" x14ac:dyDescent="0.25">
      <c r="A18" s="2" t="s">
        <v>46</v>
      </c>
      <c r="B18" s="61" t="s">
        <v>243</v>
      </c>
      <c r="C18" s="61" t="s">
        <v>244</v>
      </c>
      <c r="D18" s="217">
        <v>0</v>
      </c>
      <c r="E18" s="217">
        <v>0</v>
      </c>
      <c r="F18" s="217">
        <v>0.83018867924528306</v>
      </c>
      <c r="G18" s="217">
        <v>0.875</v>
      </c>
      <c r="H18" s="217">
        <v>1</v>
      </c>
      <c r="I18" s="217"/>
    </row>
    <row r="19" spans="1:9" x14ac:dyDescent="0.25">
      <c r="A19" s="2" t="s">
        <v>46</v>
      </c>
      <c r="B19" s="61" t="s">
        <v>243</v>
      </c>
      <c r="C19" s="61" t="s">
        <v>245</v>
      </c>
      <c r="D19" s="217">
        <v>0</v>
      </c>
      <c r="E19" s="217">
        <v>0</v>
      </c>
      <c r="F19" s="217">
        <v>0.9285714285714286</v>
      </c>
      <c r="G19" s="217">
        <v>1</v>
      </c>
      <c r="H19" s="217">
        <v>0</v>
      </c>
      <c r="I19" s="217"/>
    </row>
    <row r="20" spans="1:9" x14ac:dyDescent="0.25">
      <c r="A20" s="2" t="s">
        <v>46</v>
      </c>
      <c r="B20" s="61" t="s">
        <v>246</v>
      </c>
      <c r="C20" s="61" t="s">
        <v>244</v>
      </c>
      <c r="D20" s="217">
        <v>0</v>
      </c>
      <c r="E20" s="217">
        <v>0.94736842105263153</v>
      </c>
      <c r="F20" s="217">
        <v>0.66666666666666663</v>
      </c>
      <c r="G20" s="217"/>
      <c r="H20" s="217"/>
      <c r="I20" s="217"/>
    </row>
    <row r="21" spans="1:9" x14ac:dyDescent="0.25">
      <c r="A21" s="2" t="s">
        <v>46</v>
      </c>
      <c r="B21" s="61" t="s">
        <v>246</v>
      </c>
      <c r="C21" s="61" t="s">
        <v>245</v>
      </c>
      <c r="D21" s="217">
        <v>6.6666666666666666E-2</v>
      </c>
      <c r="E21" s="217">
        <v>1</v>
      </c>
      <c r="F21" s="217"/>
      <c r="G21" s="217"/>
      <c r="H21" s="217"/>
      <c r="I21" s="217"/>
    </row>
    <row r="22" spans="1:9" x14ac:dyDescent="0.25">
      <c r="A22" s="2" t="s">
        <v>45</v>
      </c>
      <c r="B22" s="61" t="s">
        <v>243</v>
      </c>
      <c r="C22" s="61" t="s">
        <v>244</v>
      </c>
      <c r="D22" s="217">
        <v>0</v>
      </c>
      <c r="E22" s="217">
        <v>0</v>
      </c>
      <c r="F22" s="217">
        <v>0.8571428571428571</v>
      </c>
      <c r="G22" s="217">
        <v>0.66666666666666663</v>
      </c>
      <c r="H22" s="217"/>
      <c r="I22" s="217"/>
    </row>
    <row r="23" spans="1:9" x14ac:dyDescent="0.25">
      <c r="A23" s="2" t="s">
        <v>45</v>
      </c>
      <c r="B23" s="61" t="s">
        <v>243</v>
      </c>
      <c r="C23" s="61" t="s">
        <v>245</v>
      </c>
      <c r="D23" s="217">
        <v>0</v>
      </c>
      <c r="E23" s="217"/>
      <c r="F23" s="217">
        <v>1</v>
      </c>
      <c r="G23" s="217"/>
      <c r="H23" s="217"/>
      <c r="I23" s="217"/>
    </row>
    <row r="24" spans="1:9" x14ac:dyDescent="0.25">
      <c r="A24" s="2" t="s">
        <v>45</v>
      </c>
      <c r="B24" s="61" t="s">
        <v>246</v>
      </c>
      <c r="C24" s="61" t="s">
        <v>244</v>
      </c>
      <c r="D24" s="217">
        <v>0</v>
      </c>
      <c r="E24" s="217">
        <v>1</v>
      </c>
      <c r="F24" s="217"/>
      <c r="G24" s="217"/>
      <c r="H24" s="217"/>
      <c r="I24" s="217"/>
    </row>
    <row r="25" spans="1:9" x14ac:dyDescent="0.25">
      <c r="A25" s="2" t="s">
        <v>45</v>
      </c>
      <c r="B25" s="61" t="s">
        <v>246</v>
      </c>
      <c r="C25" s="61" t="s">
        <v>245</v>
      </c>
      <c r="D25" s="217"/>
      <c r="E25" s="217">
        <v>0.8571428571428571</v>
      </c>
      <c r="F25" s="217"/>
      <c r="G25" s="217"/>
      <c r="H25" s="217"/>
      <c r="I25" s="217"/>
    </row>
    <row r="26" spans="1:9" x14ac:dyDescent="0.25">
      <c r="A26" s="2" t="s">
        <v>45</v>
      </c>
      <c r="B26" s="61" t="s">
        <v>247</v>
      </c>
      <c r="C26" s="61" t="s">
        <v>244</v>
      </c>
      <c r="D26" s="217">
        <v>0</v>
      </c>
      <c r="E26" s="217">
        <v>0</v>
      </c>
      <c r="F26" s="217">
        <v>0</v>
      </c>
      <c r="G26" s="217">
        <v>1</v>
      </c>
      <c r="H26" s="217">
        <v>1</v>
      </c>
      <c r="I26" s="217">
        <v>1</v>
      </c>
    </row>
    <row r="27" spans="1:9" x14ac:dyDescent="0.25">
      <c r="A27" s="2" t="s">
        <v>45</v>
      </c>
      <c r="B27" s="61" t="s">
        <v>247</v>
      </c>
      <c r="C27" s="61" t="s">
        <v>245</v>
      </c>
      <c r="D27" s="217">
        <v>0</v>
      </c>
      <c r="E27" s="217">
        <v>0.33333333333333331</v>
      </c>
      <c r="F27" s="217">
        <v>0</v>
      </c>
      <c r="G27" s="217">
        <v>0.8</v>
      </c>
      <c r="H27" s="217"/>
      <c r="I27" s="217"/>
    </row>
    <row r="28" spans="1:9" x14ac:dyDescent="0.25">
      <c r="A28" s="2" t="s">
        <v>39</v>
      </c>
      <c r="B28" s="61" t="s">
        <v>243</v>
      </c>
      <c r="C28" s="61" t="s">
        <v>244</v>
      </c>
      <c r="D28" s="217">
        <v>0</v>
      </c>
      <c r="E28" s="217">
        <v>3.2258064516129031E-2</v>
      </c>
      <c r="F28" s="217">
        <v>0.91549295774647887</v>
      </c>
      <c r="G28" s="217">
        <v>1</v>
      </c>
      <c r="H28" s="217"/>
      <c r="I28" s="217"/>
    </row>
    <row r="29" spans="1:9" x14ac:dyDescent="0.25">
      <c r="A29" s="2" t="s">
        <v>39</v>
      </c>
      <c r="B29" s="61" t="s">
        <v>243</v>
      </c>
      <c r="C29" s="61" t="s">
        <v>245</v>
      </c>
      <c r="D29" s="217"/>
      <c r="E29" s="217">
        <v>0</v>
      </c>
      <c r="F29" s="217"/>
      <c r="G29" s="217">
        <v>1</v>
      </c>
      <c r="H29" s="217"/>
      <c r="I29" s="217"/>
    </row>
    <row r="30" spans="1:9" x14ac:dyDescent="0.25">
      <c r="A30" s="2" t="s">
        <v>39</v>
      </c>
      <c r="B30" s="61" t="s">
        <v>246</v>
      </c>
      <c r="C30" s="61" t="s">
        <v>245</v>
      </c>
      <c r="D30" s="217">
        <v>0</v>
      </c>
      <c r="E30" s="217">
        <v>0.96153846153846156</v>
      </c>
      <c r="F30" s="217">
        <v>0.75</v>
      </c>
      <c r="G30" s="217"/>
      <c r="H30" s="217"/>
      <c r="I30" s="217"/>
    </row>
    <row r="31" spans="1:9" x14ac:dyDescent="0.25">
      <c r="A31" s="2" t="s">
        <v>40</v>
      </c>
      <c r="B31" s="61" t="s">
        <v>243</v>
      </c>
      <c r="C31" s="61" t="s">
        <v>244</v>
      </c>
      <c r="D31" s="217">
        <v>0</v>
      </c>
      <c r="E31" s="217">
        <v>0</v>
      </c>
      <c r="F31" s="217">
        <v>0.9285714285714286</v>
      </c>
      <c r="G31" s="217"/>
      <c r="H31" s="217"/>
      <c r="I31" s="217"/>
    </row>
    <row r="32" spans="1:9" x14ac:dyDescent="0.25">
      <c r="A32" s="2" t="s">
        <v>40</v>
      </c>
      <c r="B32" s="61" t="s">
        <v>247</v>
      </c>
      <c r="C32" s="61" t="s">
        <v>244</v>
      </c>
      <c r="D32" s="217">
        <v>0</v>
      </c>
      <c r="E32" s="217">
        <v>0</v>
      </c>
      <c r="F32" s="217"/>
      <c r="G32" s="217"/>
      <c r="H32" s="217"/>
      <c r="I32" s="217"/>
    </row>
    <row r="33" spans="1:9" x14ac:dyDescent="0.25">
      <c r="A33" s="2" t="s">
        <v>23</v>
      </c>
      <c r="B33" s="61" t="s">
        <v>243</v>
      </c>
      <c r="C33" s="61" t="s">
        <v>244</v>
      </c>
      <c r="D33" s="217">
        <v>3.9215686274509803E-3</v>
      </c>
      <c r="E33" s="217">
        <v>6.6225165562913907E-3</v>
      </c>
      <c r="F33" s="217">
        <v>0.96193771626297575</v>
      </c>
      <c r="G33" s="217">
        <v>0.8571428571428571</v>
      </c>
      <c r="H33" s="217">
        <v>1</v>
      </c>
      <c r="I33" s="217"/>
    </row>
    <row r="34" spans="1:9" x14ac:dyDescent="0.25">
      <c r="A34" s="2" t="s">
        <v>23</v>
      </c>
      <c r="B34" s="61" t="s">
        <v>243</v>
      </c>
      <c r="C34" s="61" t="s">
        <v>245</v>
      </c>
      <c r="D34" s="217">
        <v>9.7087378640776691E-3</v>
      </c>
      <c r="E34" s="217">
        <v>1.2048192771084338E-2</v>
      </c>
      <c r="F34" s="217">
        <v>0.88800000000000001</v>
      </c>
      <c r="G34" s="217">
        <v>0.76923076923076927</v>
      </c>
      <c r="H34" s="217">
        <v>0.33333333333333331</v>
      </c>
      <c r="I34" s="217"/>
    </row>
    <row r="35" spans="1:9" x14ac:dyDescent="0.25">
      <c r="A35" s="2" t="s">
        <v>23</v>
      </c>
      <c r="B35" s="61" t="s">
        <v>246</v>
      </c>
      <c r="C35" s="61" t="s">
        <v>244</v>
      </c>
      <c r="D35" s="217">
        <v>0</v>
      </c>
      <c r="E35" s="217">
        <v>0.96581196581196582</v>
      </c>
      <c r="F35" s="217">
        <v>0.8125</v>
      </c>
      <c r="G35" s="217">
        <v>1</v>
      </c>
      <c r="H35" s="217"/>
      <c r="I35" s="217"/>
    </row>
    <row r="36" spans="1:9" x14ac:dyDescent="0.25">
      <c r="A36" s="2" t="s">
        <v>23</v>
      </c>
      <c r="B36" s="61" t="s">
        <v>246</v>
      </c>
      <c r="C36" s="61" t="s">
        <v>245</v>
      </c>
      <c r="D36" s="217">
        <v>1.2048192771084338E-2</v>
      </c>
      <c r="E36" s="217">
        <v>0.9452054794520548</v>
      </c>
      <c r="F36" s="217">
        <v>0.77777777777777779</v>
      </c>
      <c r="G36" s="217"/>
      <c r="H36" s="217">
        <v>0</v>
      </c>
      <c r="I36" s="217"/>
    </row>
    <row r="37" spans="1:9" x14ac:dyDescent="0.25">
      <c r="A37" s="2" t="s">
        <v>23</v>
      </c>
      <c r="B37" s="61" t="s">
        <v>247</v>
      </c>
      <c r="C37" s="61" t="s">
        <v>244</v>
      </c>
      <c r="D37" s="217">
        <v>0</v>
      </c>
      <c r="E37" s="217">
        <v>0.14285714285714285</v>
      </c>
      <c r="F37" s="217">
        <v>0.7</v>
      </c>
      <c r="G37" s="217">
        <v>0.8571428571428571</v>
      </c>
      <c r="H37" s="217">
        <v>0.5</v>
      </c>
      <c r="I37" s="217"/>
    </row>
    <row r="38" spans="1:9" x14ac:dyDescent="0.25">
      <c r="A38" s="2" t="s">
        <v>23</v>
      </c>
      <c r="B38" s="61" t="s">
        <v>247</v>
      </c>
      <c r="C38" s="61" t="s">
        <v>245</v>
      </c>
      <c r="D38" s="217">
        <v>0</v>
      </c>
      <c r="E38" s="217">
        <v>0</v>
      </c>
      <c r="F38" s="217">
        <v>0.2</v>
      </c>
      <c r="G38" s="217">
        <v>9.0909090909090912E-2</v>
      </c>
      <c r="H38" s="217">
        <v>0.5</v>
      </c>
      <c r="I38" s="217">
        <v>0</v>
      </c>
    </row>
    <row r="39" spans="1:9" x14ac:dyDescent="0.25">
      <c r="A39" s="2" t="s">
        <v>20</v>
      </c>
      <c r="B39" s="61" t="s">
        <v>243</v>
      </c>
      <c r="C39" s="61" t="s">
        <v>244</v>
      </c>
      <c r="D39" s="217">
        <v>1.9157088122605363E-3</v>
      </c>
      <c r="E39" s="217">
        <v>3.8461538461538464E-2</v>
      </c>
      <c r="F39" s="217">
        <v>0.84210526315789469</v>
      </c>
      <c r="G39" s="217">
        <v>0.81428571428571428</v>
      </c>
      <c r="H39" s="217">
        <v>1</v>
      </c>
      <c r="I39" s="217"/>
    </row>
    <row r="40" spans="1:9" x14ac:dyDescent="0.25">
      <c r="A40" s="2" t="s">
        <v>20</v>
      </c>
      <c r="B40" s="61" t="s">
        <v>243</v>
      </c>
      <c r="C40" s="61" t="s">
        <v>245</v>
      </c>
      <c r="D40" s="217">
        <v>1.1111111111111112E-2</v>
      </c>
      <c r="E40" s="217">
        <v>2.8985507246376812E-2</v>
      </c>
      <c r="F40" s="217">
        <v>0.8571428571428571</v>
      </c>
      <c r="G40" s="217">
        <v>0.46153846153846156</v>
      </c>
      <c r="H40" s="217">
        <v>0.33333333333333331</v>
      </c>
      <c r="I40" s="217">
        <v>1</v>
      </c>
    </row>
    <row r="41" spans="1:9" x14ac:dyDescent="0.25">
      <c r="A41" s="2" t="s">
        <v>20</v>
      </c>
      <c r="B41" s="61" t="s">
        <v>246</v>
      </c>
      <c r="C41" s="61" t="s">
        <v>244</v>
      </c>
      <c r="D41" s="217">
        <v>8.0482897384305842E-3</v>
      </c>
      <c r="E41" s="217">
        <v>0.952914798206278</v>
      </c>
      <c r="F41" s="217">
        <v>0.83720930232558144</v>
      </c>
      <c r="G41" s="217">
        <v>1</v>
      </c>
      <c r="H41" s="217"/>
      <c r="I41" s="217"/>
    </row>
    <row r="42" spans="1:9" x14ac:dyDescent="0.25">
      <c r="A42" s="2" t="s">
        <v>20</v>
      </c>
      <c r="B42" s="61" t="s">
        <v>246</v>
      </c>
      <c r="C42" s="61" t="s">
        <v>245</v>
      </c>
      <c r="D42" s="217">
        <v>8.5470085470085479E-3</v>
      </c>
      <c r="E42" s="217">
        <v>0.86842105263157898</v>
      </c>
      <c r="F42" s="217">
        <v>0.66666666666666663</v>
      </c>
      <c r="G42" s="217">
        <v>1</v>
      </c>
      <c r="H42" s="217"/>
      <c r="I42" s="217"/>
    </row>
    <row r="43" spans="1:9" x14ac:dyDescent="0.25">
      <c r="A43" s="2" t="s">
        <v>20</v>
      </c>
      <c r="B43" s="61" t="s">
        <v>247</v>
      </c>
      <c r="C43" s="61" t="s">
        <v>244</v>
      </c>
      <c r="D43" s="217">
        <v>0</v>
      </c>
      <c r="E43" s="217">
        <v>0</v>
      </c>
      <c r="F43" s="217">
        <v>0.875</v>
      </c>
      <c r="G43" s="217"/>
      <c r="H43" s="217">
        <v>1</v>
      </c>
      <c r="I43" s="217"/>
    </row>
    <row r="44" spans="1:9" x14ac:dyDescent="0.25">
      <c r="A44" s="2" t="s">
        <v>20</v>
      </c>
      <c r="B44" s="61" t="s">
        <v>247</v>
      </c>
      <c r="C44" s="61" t="s">
        <v>245</v>
      </c>
      <c r="D44" s="217">
        <v>0</v>
      </c>
      <c r="E44" s="217">
        <v>0.375</v>
      </c>
      <c r="F44" s="217">
        <v>0</v>
      </c>
      <c r="G44" s="217">
        <v>0.22222222222222221</v>
      </c>
      <c r="H44" s="217"/>
      <c r="I44" s="217">
        <v>1</v>
      </c>
    </row>
    <row r="45" spans="1:9" x14ac:dyDescent="0.25">
      <c r="A45" s="2" t="s">
        <v>27</v>
      </c>
      <c r="B45" s="61" t="s">
        <v>243</v>
      </c>
      <c r="C45" s="61" t="s">
        <v>244</v>
      </c>
      <c r="D45" s="217">
        <v>0</v>
      </c>
      <c r="E45" s="217">
        <v>5.7142857142857141E-2</v>
      </c>
      <c r="F45" s="217">
        <v>0.82758620689655171</v>
      </c>
      <c r="G45" s="217">
        <v>0.875</v>
      </c>
      <c r="H45" s="217">
        <v>1</v>
      </c>
      <c r="I45" s="217">
        <v>1</v>
      </c>
    </row>
    <row r="46" spans="1:9" x14ac:dyDescent="0.25">
      <c r="A46" s="2" t="s">
        <v>27</v>
      </c>
      <c r="B46" s="61" t="s">
        <v>243</v>
      </c>
      <c r="C46" s="61" t="s">
        <v>245</v>
      </c>
      <c r="D46" s="217">
        <v>0</v>
      </c>
      <c r="E46" s="217">
        <v>0</v>
      </c>
      <c r="F46" s="217">
        <v>0.82352941176470584</v>
      </c>
      <c r="G46" s="217"/>
      <c r="H46" s="217"/>
      <c r="I46" s="217"/>
    </row>
    <row r="47" spans="1:9" x14ac:dyDescent="0.25">
      <c r="A47" s="2" t="s">
        <v>27</v>
      </c>
      <c r="B47" s="61" t="s">
        <v>246</v>
      </c>
      <c r="C47" s="61" t="s">
        <v>244</v>
      </c>
      <c r="D47" s="217">
        <v>0</v>
      </c>
      <c r="E47" s="217">
        <v>0.96</v>
      </c>
      <c r="F47" s="217">
        <v>1</v>
      </c>
      <c r="G47" s="217"/>
      <c r="H47" s="217"/>
      <c r="I47" s="217"/>
    </row>
    <row r="48" spans="1:9" x14ac:dyDescent="0.25">
      <c r="A48" s="2" t="s">
        <v>27</v>
      </c>
      <c r="B48" s="61" t="s">
        <v>246</v>
      </c>
      <c r="C48" s="61" t="s">
        <v>245</v>
      </c>
      <c r="D48" s="217">
        <v>9.0909090909090912E-2</v>
      </c>
      <c r="E48" s="217">
        <v>0.9</v>
      </c>
      <c r="F48" s="217"/>
      <c r="G48" s="217">
        <v>1</v>
      </c>
      <c r="H48" s="217"/>
      <c r="I48" s="217"/>
    </row>
    <row r="49" spans="1:9" x14ac:dyDescent="0.25">
      <c r="A49" s="2" t="s">
        <v>27</v>
      </c>
      <c r="B49" s="61" t="s">
        <v>247</v>
      </c>
      <c r="C49" s="61" t="s">
        <v>244</v>
      </c>
      <c r="D49" s="217">
        <v>0</v>
      </c>
      <c r="E49" s="217">
        <v>0</v>
      </c>
      <c r="F49" s="217">
        <v>0</v>
      </c>
      <c r="G49" s="217">
        <v>0.8</v>
      </c>
      <c r="H49" s="217"/>
      <c r="I49" s="217"/>
    </row>
    <row r="50" spans="1:9" x14ac:dyDescent="0.25">
      <c r="A50" s="2" t="s">
        <v>27</v>
      </c>
      <c r="B50" s="61" t="s">
        <v>247</v>
      </c>
      <c r="C50" s="61" t="s">
        <v>245</v>
      </c>
      <c r="D50" s="217"/>
      <c r="E50" s="217"/>
      <c r="F50" s="217">
        <v>1</v>
      </c>
      <c r="G50" s="217">
        <v>0</v>
      </c>
      <c r="H50" s="217"/>
      <c r="I50" s="217"/>
    </row>
    <row r="51" spans="1:9" x14ac:dyDescent="0.25">
      <c r="A51" s="2" t="s">
        <v>28</v>
      </c>
      <c r="B51" s="61" t="s">
        <v>243</v>
      </c>
      <c r="C51" s="61" t="s">
        <v>244</v>
      </c>
      <c r="D51" s="217">
        <v>0</v>
      </c>
      <c r="E51" s="217">
        <v>0</v>
      </c>
      <c r="F51" s="217">
        <v>0.76190476190476186</v>
      </c>
      <c r="G51" s="217">
        <v>0.75</v>
      </c>
      <c r="H51" s="217">
        <v>1</v>
      </c>
      <c r="I51" s="217"/>
    </row>
    <row r="52" spans="1:9" x14ac:dyDescent="0.25">
      <c r="A52" s="2" t="s">
        <v>28</v>
      </c>
      <c r="B52" s="61" t="s">
        <v>243</v>
      </c>
      <c r="C52" s="61" t="s">
        <v>245</v>
      </c>
      <c r="D52" s="217">
        <v>0</v>
      </c>
      <c r="E52" s="217">
        <v>0</v>
      </c>
      <c r="F52" s="217"/>
      <c r="G52" s="217"/>
      <c r="H52" s="217"/>
      <c r="I52" s="217"/>
    </row>
    <row r="53" spans="1:9" x14ac:dyDescent="0.25">
      <c r="A53" s="2" t="s">
        <v>28</v>
      </c>
      <c r="B53" s="61" t="s">
        <v>246</v>
      </c>
      <c r="C53" s="61" t="s">
        <v>244</v>
      </c>
      <c r="D53" s="217">
        <v>0</v>
      </c>
      <c r="E53" s="217">
        <v>0.97222222222222221</v>
      </c>
      <c r="F53" s="217">
        <v>1</v>
      </c>
      <c r="G53" s="217"/>
      <c r="H53" s="217"/>
      <c r="I53" s="217"/>
    </row>
    <row r="54" spans="1:9" x14ac:dyDescent="0.25">
      <c r="A54" s="2" t="s">
        <v>28</v>
      </c>
      <c r="B54" s="61" t="s">
        <v>247</v>
      </c>
      <c r="C54" s="61" t="s">
        <v>244</v>
      </c>
      <c r="D54" s="217">
        <v>0</v>
      </c>
      <c r="E54" s="217">
        <v>0</v>
      </c>
      <c r="F54" s="217">
        <v>0</v>
      </c>
      <c r="G54" s="217">
        <v>1</v>
      </c>
      <c r="H54" s="217">
        <v>1</v>
      </c>
      <c r="I54" s="217"/>
    </row>
    <row r="55" spans="1:9" x14ac:dyDescent="0.25">
      <c r="A55" s="2" t="s">
        <v>28</v>
      </c>
      <c r="B55" s="61" t="s">
        <v>247</v>
      </c>
      <c r="C55" s="61" t="s">
        <v>245</v>
      </c>
      <c r="D55" s="217">
        <v>0</v>
      </c>
      <c r="E55" s="217">
        <v>0</v>
      </c>
      <c r="F55" s="217">
        <v>1</v>
      </c>
      <c r="G55" s="217"/>
      <c r="H55" s="217"/>
      <c r="I55" s="217"/>
    </row>
    <row r="56" spans="1:9" x14ac:dyDescent="0.25">
      <c r="A56" s="2" t="s">
        <v>24</v>
      </c>
      <c r="B56" s="61" t="s">
        <v>243</v>
      </c>
      <c r="C56" s="61" t="s">
        <v>244</v>
      </c>
      <c r="D56" s="217">
        <v>0</v>
      </c>
      <c r="E56" s="217">
        <v>0</v>
      </c>
      <c r="F56" s="217">
        <v>0.91208791208791207</v>
      </c>
      <c r="G56" s="217">
        <v>1</v>
      </c>
      <c r="H56" s="217">
        <v>1</v>
      </c>
      <c r="I56" s="217"/>
    </row>
    <row r="57" spans="1:9" x14ac:dyDescent="0.25">
      <c r="A57" s="2" t="s">
        <v>24</v>
      </c>
      <c r="B57" s="61" t="s">
        <v>243</v>
      </c>
      <c r="C57" s="61" t="s">
        <v>245</v>
      </c>
      <c r="D57" s="217">
        <v>2.8571428571428571E-2</v>
      </c>
      <c r="E57" s="217">
        <v>0</v>
      </c>
      <c r="F57" s="217">
        <v>0.76086956521739135</v>
      </c>
      <c r="G57" s="217">
        <v>0.77777777777777779</v>
      </c>
      <c r="H57" s="217">
        <v>0.5</v>
      </c>
      <c r="I57" s="217"/>
    </row>
    <row r="58" spans="1:9" x14ac:dyDescent="0.25">
      <c r="A58" s="2" t="s">
        <v>24</v>
      </c>
      <c r="B58" s="61" t="s">
        <v>246</v>
      </c>
      <c r="C58" s="61" t="s">
        <v>244</v>
      </c>
      <c r="D58" s="217">
        <v>0</v>
      </c>
      <c r="E58" s="217">
        <v>0.94915254237288138</v>
      </c>
      <c r="F58" s="217">
        <v>1</v>
      </c>
      <c r="G58" s="217"/>
      <c r="H58" s="217"/>
      <c r="I58" s="217"/>
    </row>
    <row r="59" spans="1:9" x14ac:dyDescent="0.25">
      <c r="A59" s="2" t="s">
        <v>24</v>
      </c>
      <c r="B59" s="61" t="s">
        <v>246</v>
      </c>
      <c r="C59" s="61" t="s">
        <v>245</v>
      </c>
      <c r="D59" s="217">
        <v>0.11904761904761904</v>
      </c>
      <c r="E59" s="217">
        <v>0.93617021276595747</v>
      </c>
      <c r="F59" s="217">
        <v>0.75</v>
      </c>
      <c r="G59" s="217">
        <v>1</v>
      </c>
      <c r="H59" s="217"/>
      <c r="I59" s="217"/>
    </row>
    <row r="60" spans="1:9" x14ac:dyDescent="0.25">
      <c r="A60" s="2" t="s">
        <v>24</v>
      </c>
      <c r="B60" s="61" t="s">
        <v>247</v>
      </c>
      <c r="C60" s="61" t="s">
        <v>244</v>
      </c>
      <c r="D60" s="217">
        <v>0</v>
      </c>
      <c r="E60" s="217">
        <v>0</v>
      </c>
      <c r="F60" s="217">
        <v>0.5</v>
      </c>
      <c r="G60" s="217"/>
      <c r="H60" s="217"/>
      <c r="I60" s="217"/>
    </row>
    <row r="61" spans="1:9" x14ac:dyDescent="0.25">
      <c r="A61" s="2" t="s">
        <v>24</v>
      </c>
      <c r="B61" s="61" t="s">
        <v>247</v>
      </c>
      <c r="C61" s="61" t="s">
        <v>245</v>
      </c>
      <c r="D61" s="217">
        <v>0</v>
      </c>
      <c r="E61" s="217">
        <v>0</v>
      </c>
      <c r="F61" s="217">
        <v>0.4</v>
      </c>
      <c r="G61" s="217">
        <v>0.25</v>
      </c>
      <c r="H61" s="217">
        <v>0.5</v>
      </c>
      <c r="I61" s="217"/>
    </row>
  </sheetData>
  <mergeCells count="2">
    <mergeCell ref="C2:I2"/>
    <mergeCell ref="A1:I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zoomScaleSheetLayoutView="100" workbookViewId="0">
      <selection sqref="A1:I1"/>
    </sheetView>
  </sheetViews>
  <sheetFormatPr defaultRowHeight="15.75" x14ac:dyDescent="0.25"/>
  <cols>
    <col min="1" max="1" width="22.125" customWidth="1"/>
    <col min="2" max="9" width="12.625" customWidth="1"/>
  </cols>
  <sheetData>
    <row r="1" spans="1:9" s="4" customFormat="1" ht="39" customHeight="1" x14ac:dyDescent="0.25">
      <c r="A1" s="398" t="s">
        <v>262</v>
      </c>
      <c r="B1" s="398"/>
      <c r="C1" s="398"/>
      <c r="D1" s="398"/>
      <c r="E1" s="398"/>
      <c r="F1" s="398"/>
      <c r="G1" s="398"/>
      <c r="H1" s="398"/>
      <c r="I1" s="398"/>
    </row>
    <row r="2" spans="1:9" s="4" customFormat="1" ht="16.5" thickBot="1" x14ac:dyDescent="0.3">
      <c r="A2" s="57" t="s">
        <v>263</v>
      </c>
    </row>
    <row r="3" spans="1:9" s="4" customFormat="1" ht="15.75" customHeight="1" x14ac:dyDescent="0.25">
      <c r="A3" s="389" t="s">
        <v>52</v>
      </c>
      <c r="B3" s="352" t="s">
        <v>75</v>
      </c>
      <c r="C3" s="392" t="s">
        <v>76</v>
      </c>
      <c r="D3" s="396"/>
      <c r="E3" s="401"/>
      <c r="F3" s="352" t="s">
        <v>77</v>
      </c>
      <c r="G3" s="392" t="s">
        <v>78</v>
      </c>
      <c r="H3" s="396"/>
      <c r="I3" s="397"/>
    </row>
    <row r="4" spans="1:9" s="4" customFormat="1" ht="32.25" thickBot="1" x14ac:dyDescent="0.3">
      <c r="A4" s="399"/>
      <c r="B4" s="400"/>
      <c r="C4" s="233" t="s">
        <v>15</v>
      </c>
      <c r="D4" s="233" t="s">
        <v>16</v>
      </c>
      <c r="E4" s="233" t="s">
        <v>17</v>
      </c>
      <c r="F4" s="400"/>
      <c r="G4" s="233" t="s">
        <v>15</v>
      </c>
      <c r="H4" s="233" t="s">
        <v>16</v>
      </c>
      <c r="I4" s="234" t="s">
        <v>17</v>
      </c>
    </row>
    <row r="5" spans="1:9" s="4" customFormat="1" x14ac:dyDescent="0.25">
      <c r="A5" s="235" t="s">
        <v>264</v>
      </c>
      <c r="B5" s="235">
        <v>15</v>
      </c>
      <c r="C5" s="235">
        <v>76.25</v>
      </c>
      <c r="D5" s="235">
        <v>0</v>
      </c>
      <c r="E5" s="235">
        <v>0</v>
      </c>
      <c r="F5" s="235">
        <v>0</v>
      </c>
      <c r="G5" s="235">
        <v>0</v>
      </c>
      <c r="H5" s="235">
        <v>0</v>
      </c>
      <c r="I5" s="235">
        <v>0</v>
      </c>
    </row>
    <row r="6" spans="1:9" s="4" customFormat="1" x14ac:dyDescent="0.25">
      <c r="A6" s="235" t="s">
        <v>265</v>
      </c>
      <c r="B6" s="235">
        <v>8</v>
      </c>
      <c r="C6" s="235">
        <v>42</v>
      </c>
      <c r="D6" s="235">
        <v>0</v>
      </c>
      <c r="E6" s="235">
        <v>0</v>
      </c>
      <c r="F6" s="235">
        <v>4</v>
      </c>
      <c r="G6" s="235">
        <v>16</v>
      </c>
      <c r="H6" s="235">
        <v>0</v>
      </c>
      <c r="I6" s="235">
        <v>0</v>
      </c>
    </row>
    <row r="7" spans="1:9" s="4" customFormat="1" x14ac:dyDescent="0.25">
      <c r="A7" s="236" t="s">
        <v>266</v>
      </c>
      <c r="B7" s="235">
        <v>100</v>
      </c>
      <c r="C7" s="235">
        <v>264.75</v>
      </c>
      <c r="D7" s="235">
        <v>24</v>
      </c>
      <c r="E7" s="235">
        <v>98</v>
      </c>
      <c r="F7" s="235">
        <v>38</v>
      </c>
      <c r="G7" s="235">
        <v>98</v>
      </c>
      <c r="H7" s="235">
        <v>0</v>
      </c>
      <c r="I7" s="235">
        <v>15</v>
      </c>
    </row>
    <row r="8" spans="1:9" x14ac:dyDescent="0.25">
      <c r="A8" s="237" t="s">
        <v>267</v>
      </c>
      <c r="B8" s="235">
        <v>11</v>
      </c>
      <c r="C8" s="235">
        <v>38.75</v>
      </c>
      <c r="D8" s="235">
        <v>0</v>
      </c>
      <c r="E8" s="235">
        <v>0</v>
      </c>
      <c r="F8" s="235">
        <v>3</v>
      </c>
      <c r="G8" s="235">
        <v>25</v>
      </c>
      <c r="H8" s="235">
        <v>0</v>
      </c>
      <c r="I8" s="235">
        <v>0</v>
      </c>
    </row>
    <row r="9" spans="1:9" x14ac:dyDescent="0.25">
      <c r="A9" s="237" t="s">
        <v>268</v>
      </c>
      <c r="B9" s="235">
        <v>20</v>
      </c>
      <c r="C9" s="235">
        <v>98.5</v>
      </c>
      <c r="D9" s="235">
        <v>0</v>
      </c>
      <c r="E9" s="235">
        <v>0</v>
      </c>
      <c r="F9" s="235">
        <v>12</v>
      </c>
      <c r="G9" s="235">
        <v>70</v>
      </c>
      <c r="H9" s="235">
        <v>0</v>
      </c>
      <c r="I9" s="235">
        <v>0</v>
      </c>
    </row>
    <row r="10" spans="1:9" x14ac:dyDescent="0.25">
      <c r="A10" s="59" t="s">
        <v>56</v>
      </c>
      <c r="B10" s="59">
        <f t="shared" ref="B10:I10" si="0">SUM(B5:B9)</f>
        <v>154</v>
      </c>
      <c r="C10" s="59">
        <f t="shared" si="0"/>
        <v>520.25</v>
      </c>
      <c r="D10" s="59">
        <f t="shared" si="0"/>
        <v>24</v>
      </c>
      <c r="E10" s="59">
        <f t="shared" si="0"/>
        <v>98</v>
      </c>
      <c r="F10" s="59">
        <f t="shared" si="0"/>
        <v>57</v>
      </c>
      <c r="G10" s="59">
        <f t="shared" si="0"/>
        <v>209</v>
      </c>
      <c r="H10" s="59">
        <f t="shared" si="0"/>
        <v>0</v>
      </c>
      <c r="I10" s="59">
        <f t="shared" si="0"/>
        <v>15</v>
      </c>
    </row>
    <row r="12" spans="1:9" ht="15" customHeight="1" thickBot="1" x14ac:dyDescent="0.3">
      <c r="A12" s="57" t="s">
        <v>199</v>
      </c>
      <c r="B12" s="7"/>
      <c r="C12" s="7"/>
      <c r="D12" s="7"/>
      <c r="E12" s="7"/>
      <c r="F12" s="7"/>
      <c r="G12" s="7"/>
      <c r="H12" s="7"/>
      <c r="I12" s="7"/>
    </row>
    <row r="13" spans="1:9" ht="15.75" customHeight="1" x14ac:dyDescent="0.25">
      <c r="A13" s="389" t="s">
        <v>52</v>
      </c>
      <c r="B13" s="352" t="s">
        <v>75</v>
      </c>
      <c r="C13" s="392" t="s">
        <v>76</v>
      </c>
      <c r="D13" s="393"/>
      <c r="E13" s="394"/>
      <c r="F13" s="352" t="s">
        <v>77</v>
      </c>
      <c r="G13" s="392" t="s">
        <v>78</v>
      </c>
      <c r="H13" s="393"/>
      <c r="I13" s="395"/>
    </row>
    <row r="14" spans="1:9" ht="30.75" thickBot="1" x14ac:dyDescent="0.3">
      <c r="A14" s="390"/>
      <c r="B14" s="391"/>
      <c r="C14" s="238" t="s">
        <v>15</v>
      </c>
      <c r="D14" s="238" t="s">
        <v>16</v>
      </c>
      <c r="E14" s="238" t="s">
        <v>17</v>
      </c>
      <c r="F14" s="391"/>
      <c r="G14" s="238" t="s">
        <v>15</v>
      </c>
      <c r="H14" s="238" t="s">
        <v>16</v>
      </c>
      <c r="I14" s="239" t="s">
        <v>17</v>
      </c>
    </row>
    <row r="15" spans="1:9" x14ac:dyDescent="0.25">
      <c r="A15" s="235" t="s">
        <v>264</v>
      </c>
      <c r="B15" s="235">
        <v>26</v>
      </c>
      <c r="C15" s="235">
        <v>67.599999999999994</v>
      </c>
      <c r="D15" s="235">
        <v>19</v>
      </c>
      <c r="E15" s="235">
        <v>0</v>
      </c>
      <c r="F15" s="235">
        <v>21</v>
      </c>
      <c r="G15" s="235">
        <v>0</v>
      </c>
      <c r="H15" s="235">
        <v>0</v>
      </c>
      <c r="I15" s="235">
        <v>21</v>
      </c>
    </row>
    <row r="16" spans="1:9" x14ac:dyDescent="0.25">
      <c r="A16" s="235" t="s">
        <v>265</v>
      </c>
      <c r="B16" s="235">
        <v>5</v>
      </c>
      <c r="C16" s="235">
        <v>21.25</v>
      </c>
      <c r="D16" s="235">
        <v>0</v>
      </c>
      <c r="E16" s="235">
        <v>0</v>
      </c>
      <c r="F16" s="235">
        <v>2</v>
      </c>
      <c r="G16" s="235">
        <v>9</v>
      </c>
      <c r="H16" s="235">
        <v>0</v>
      </c>
      <c r="I16" s="235">
        <v>0</v>
      </c>
    </row>
    <row r="17" spans="1:9" x14ac:dyDescent="0.25">
      <c r="A17" s="235" t="s">
        <v>266</v>
      </c>
      <c r="B17" s="235">
        <v>85</v>
      </c>
      <c r="C17" s="235">
        <v>259</v>
      </c>
      <c r="D17" s="235">
        <v>24</v>
      </c>
      <c r="E17" s="235">
        <v>56</v>
      </c>
      <c r="F17" s="235">
        <v>28</v>
      </c>
      <c r="G17" s="235">
        <v>86</v>
      </c>
      <c r="H17" s="235">
        <v>3</v>
      </c>
      <c r="I17" s="235">
        <v>49</v>
      </c>
    </row>
    <row r="18" spans="1:9" x14ac:dyDescent="0.25">
      <c r="A18" s="237" t="s">
        <v>267</v>
      </c>
      <c r="B18" s="235">
        <v>17</v>
      </c>
      <c r="C18" s="235">
        <v>62</v>
      </c>
      <c r="D18" s="235">
        <v>4</v>
      </c>
      <c r="E18" s="235">
        <v>0</v>
      </c>
      <c r="F18" s="235">
        <v>14</v>
      </c>
      <c r="G18" s="235">
        <v>59</v>
      </c>
      <c r="H18" s="235">
        <v>0</v>
      </c>
      <c r="I18" s="235">
        <v>4</v>
      </c>
    </row>
    <row r="19" spans="1:9" x14ac:dyDescent="0.25">
      <c r="A19" s="237" t="s">
        <v>268</v>
      </c>
      <c r="B19" s="235">
        <v>19</v>
      </c>
      <c r="C19" s="235">
        <v>96.75</v>
      </c>
      <c r="D19" s="235">
        <v>5</v>
      </c>
      <c r="E19" s="235">
        <v>0</v>
      </c>
      <c r="F19" s="235">
        <v>13</v>
      </c>
      <c r="G19" s="235">
        <v>57.5</v>
      </c>
      <c r="H19" s="235">
        <v>0</v>
      </c>
      <c r="I19" s="235">
        <v>8</v>
      </c>
    </row>
    <row r="20" spans="1:9" x14ac:dyDescent="0.25">
      <c r="A20" s="81" t="s">
        <v>56</v>
      </c>
      <c r="B20" s="59">
        <f t="shared" ref="B20:I20" si="1">SUM(B15:B19)</f>
        <v>152</v>
      </c>
      <c r="C20" s="59">
        <f t="shared" si="1"/>
        <v>506.6</v>
      </c>
      <c r="D20" s="59">
        <f t="shared" si="1"/>
        <v>52</v>
      </c>
      <c r="E20" s="59">
        <f t="shared" si="1"/>
        <v>56</v>
      </c>
      <c r="F20" s="59">
        <f t="shared" si="1"/>
        <v>78</v>
      </c>
      <c r="G20" s="59">
        <f t="shared" si="1"/>
        <v>211.5</v>
      </c>
      <c r="H20" s="59">
        <f t="shared" si="1"/>
        <v>3</v>
      </c>
      <c r="I20" s="59">
        <f t="shared" si="1"/>
        <v>82</v>
      </c>
    </row>
    <row r="2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81" t="s">
        <v>200</v>
      </c>
      <c r="B22" s="59">
        <f t="shared" ref="B22:I22" si="2">+B10-B20</f>
        <v>2</v>
      </c>
      <c r="C22" s="59">
        <f t="shared" si="2"/>
        <v>13.649999999999977</v>
      </c>
      <c r="D22" s="59">
        <f t="shared" si="2"/>
        <v>-28</v>
      </c>
      <c r="E22" s="59">
        <f t="shared" si="2"/>
        <v>42</v>
      </c>
      <c r="F22" s="59">
        <f t="shared" si="2"/>
        <v>-21</v>
      </c>
      <c r="G22" s="59">
        <f t="shared" si="2"/>
        <v>-2.5</v>
      </c>
      <c r="H22" s="59">
        <f t="shared" si="2"/>
        <v>-3</v>
      </c>
      <c r="I22" s="59">
        <f t="shared" si="2"/>
        <v>-67</v>
      </c>
    </row>
    <row r="23" spans="1:9" x14ac:dyDescent="0.25">
      <c r="A23" s="81" t="s">
        <v>165</v>
      </c>
      <c r="B23" s="143">
        <f>+IFERROR(B22/B20,0)*100</f>
        <v>1.3157894736842104</v>
      </c>
      <c r="C23" s="143">
        <f t="shared" ref="C23:I23" si="3">+IFERROR(C22/C20,0)*100</f>
        <v>2.6944334780892176</v>
      </c>
      <c r="D23" s="143">
        <f t="shared" si="3"/>
        <v>-53.846153846153847</v>
      </c>
      <c r="E23" s="143">
        <f t="shared" si="3"/>
        <v>75</v>
      </c>
      <c r="F23" s="143">
        <f t="shared" si="3"/>
        <v>-26.923076923076923</v>
      </c>
      <c r="G23" s="143">
        <f t="shared" si="3"/>
        <v>-1.1820330969267139</v>
      </c>
      <c r="H23" s="143">
        <f t="shared" si="3"/>
        <v>-100</v>
      </c>
      <c r="I23" s="143">
        <f t="shared" si="3"/>
        <v>-81.707317073170728</v>
      </c>
    </row>
    <row r="24" spans="1:9" x14ac:dyDescent="0.25">
      <c r="H24" s="18"/>
      <c r="I24" s="18"/>
    </row>
  </sheetData>
  <mergeCells count="11">
    <mergeCell ref="G3:I3"/>
    <mergeCell ref="A1:I1"/>
    <mergeCell ref="A3:A4"/>
    <mergeCell ref="F3:F4"/>
    <mergeCell ref="B3:B4"/>
    <mergeCell ref="C3:E3"/>
    <mergeCell ref="A13:A14"/>
    <mergeCell ref="B13:B14"/>
    <mergeCell ref="C13:E13"/>
    <mergeCell ref="F13:F14"/>
    <mergeCell ref="G13:I13"/>
  </mergeCells>
  <phoneticPr fontId="2" type="noConversion"/>
  <pageMargins left="0.75" right="0.75" top="1" bottom="1" header="0.4921259845" footer="0.4921259845"/>
  <pageSetup paperSize="9" scale="9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zoomScaleSheetLayoutView="100" workbookViewId="0">
      <selection sqref="A1:F1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48" customHeight="1" thickBot="1" x14ac:dyDescent="0.3">
      <c r="A1" s="398" t="s">
        <v>282</v>
      </c>
      <c r="B1" s="398"/>
      <c r="C1" s="398"/>
      <c r="D1" s="398"/>
      <c r="E1" s="398"/>
      <c r="F1" s="398"/>
      <c r="G1" s="4"/>
      <c r="H1" s="4"/>
      <c r="I1" s="12"/>
      <c r="J1" s="12"/>
    </row>
    <row r="2" spans="1:10" ht="48" thickBot="1" x14ac:dyDescent="0.3">
      <c r="A2" s="107" t="s">
        <v>47</v>
      </c>
      <c r="B2" s="101" t="s">
        <v>80</v>
      </c>
      <c r="C2" s="101" t="s">
        <v>81</v>
      </c>
      <c r="D2" s="101" t="s">
        <v>82</v>
      </c>
      <c r="E2" s="101" t="s">
        <v>83</v>
      </c>
      <c r="F2" s="102" t="s">
        <v>123</v>
      </c>
      <c r="G2" s="23"/>
      <c r="H2" s="23"/>
    </row>
    <row r="3" spans="1:10" x14ac:dyDescent="0.25">
      <c r="A3" s="84">
        <v>1</v>
      </c>
      <c r="B3" s="80" t="s">
        <v>283</v>
      </c>
      <c r="C3" s="80" t="s">
        <v>284</v>
      </c>
      <c r="D3" s="247">
        <v>41555</v>
      </c>
      <c r="E3" s="247">
        <v>41716</v>
      </c>
      <c r="F3" s="111" t="s">
        <v>285</v>
      </c>
      <c r="G3" s="17"/>
      <c r="H3" s="17"/>
    </row>
    <row r="4" spans="1:10" x14ac:dyDescent="0.25">
      <c r="A4" s="84">
        <v>2</v>
      </c>
      <c r="B4" s="54" t="s">
        <v>286</v>
      </c>
      <c r="C4" s="80" t="s">
        <v>284</v>
      </c>
      <c r="D4" s="248">
        <v>41409</v>
      </c>
      <c r="E4" s="248">
        <v>41716</v>
      </c>
      <c r="F4" s="33" t="s">
        <v>285</v>
      </c>
      <c r="G4" s="17"/>
      <c r="H4" s="17"/>
    </row>
    <row r="5" spans="1:10" x14ac:dyDescent="0.25">
      <c r="A5" s="84">
        <v>3</v>
      </c>
      <c r="B5" s="54" t="s">
        <v>287</v>
      </c>
      <c r="C5" s="54" t="s">
        <v>288</v>
      </c>
      <c r="D5" s="248">
        <v>41523</v>
      </c>
      <c r="E5" s="248">
        <v>41717</v>
      </c>
      <c r="F5" s="33" t="s">
        <v>285</v>
      </c>
      <c r="G5" s="17"/>
      <c r="H5" s="17"/>
    </row>
    <row r="6" spans="1:10" x14ac:dyDescent="0.25">
      <c r="A6" s="84">
        <v>4</v>
      </c>
      <c r="B6" s="54" t="s">
        <v>289</v>
      </c>
      <c r="C6" s="80" t="s">
        <v>284</v>
      </c>
      <c r="D6" s="248">
        <v>41012</v>
      </c>
      <c r="E6" s="248">
        <v>41716</v>
      </c>
      <c r="F6" s="33" t="s">
        <v>285</v>
      </c>
      <c r="G6" s="17"/>
      <c r="H6" s="17"/>
    </row>
    <row r="7" spans="1:10" x14ac:dyDescent="0.25">
      <c r="A7" s="84">
        <v>5</v>
      </c>
      <c r="B7" s="54" t="s">
        <v>290</v>
      </c>
      <c r="C7" s="54" t="s">
        <v>291</v>
      </c>
      <c r="D7" s="248">
        <v>41507</v>
      </c>
      <c r="E7" s="248">
        <v>41759</v>
      </c>
      <c r="F7" s="33" t="s">
        <v>285</v>
      </c>
      <c r="G7" s="17"/>
      <c r="H7" s="17"/>
    </row>
    <row r="8" spans="1:10" x14ac:dyDescent="0.25">
      <c r="A8" s="84">
        <v>6</v>
      </c>
      <c r="B8" s="54" t="s">
        <v>292</v>
      </c>
      <c r="C8" s="54" t="s">
        <v>293</v>
      </c>
      <c r="D8" s="248">
        <v>41689</v>
      </c>
      <c r="E8" s="248">
        <v>41766</v>
      </c>
      <c r="F8" s="33" t="s">
        <v>285</v>
      </c>
      <c r="G8" s="17"/>
      <c r="H8" s="17"/>
    </row>
    <row r="9" spans="1:10" x14ac:dyDescent="0.25">
      <c r="A9" s="84">
        <v>7</v>
      </c>
      <c r="B9" s="54" t="s">
        <v>294</v>
      </c>
      <c r="C9" s="54" t="s">
        <v>295</v>
      </c>
      <c r="D9" s="248">
        <v>41649</v>
      </c>
      <c r="E9" s="248">
        <v>41759</v>
      </c>
      <c r="F9" s="33" t="s">
        <v>285</v>
      </c>
      <c r="G9" s="17"/>
      <c r="H9" s="17"/>
    </row>
    <row r="10" spans="1:10" ht="15.75" customHeight="1" thickBot="1" x14ac:dyDescent="0.3">
      <c r="A10" s="84">
        <v>8</v>
      </c>
      <c r="B10" s="54" t="s">
        <v>296</v>
      </c>
      <c r="C10" s="80" t="s">
        <v>284</v>
      </c>
      <c r="D10" s="248">
        <v>41540</v>
      </c>
      <c r="E10" s="248">
        <v>41954</v>
      </c>
      <c r="F10" s="33" t="s">
        <v>297</v>
      </c>
      <c r="G10" s="17"/>
      <c r="H10" s="17"/>
    </row>
    <row r="11" spans="1:10" ht="64.5" customHeight="1" thickBot="1" x14ac:dyDescent="0.3">
      <c r="B11" s="108" t="s">
        <v>84</v>
      </c>
      <c r="C11" s="87"/>
      <c r="D11" s="102" t="s">
        <v>85</v>
      </c>
      <c r="E11" s="7"/>
      <c r="F11" s="17"/>
      <c r="G11" s="17"/>
      <c r="H11" s="17"/>
    </row>
    <row r="12" spans="1:10" x14ac:dyDescent="0.25">
      <c r="B12" s="30" t="s">
        <v>298</v>
      </c>
      <c r="C12" s="72">
        <v>6</v>
      </c>
      <c r="D12" s="80">
        <v>1</v>
      </c>
      <c r="E12" s="7"/>
      <c r="F12" s="7"/>
      <c r="G12" s="7"/>
      <c r="H12" s="7"/>
    </row>
    <row r="13" spans="1:10" x14ac:dyDescent="0.25">
      <c r="B13" s="30" t="s">
        <v>299</v>
      </c>
      <c r="C13" s="74">
        <v>1</v>
      </c>
      <c r="D13" s="54">
        <v>0</v>
      </c>
      <c r="E13" s="7"/>
      <c r="F13" s="7"/>
      <c r="G13" s="7"/>
      <c r="H13" s="7"/>
    </row>
    <row r="14" spans="1:10" x14ac:dyDescent="0.25">
      <c r="B14" s="30" t="s">
        <v>300</v>
      </c>
      <c r="C14" s="74">
        <v>8</v>
      </c>
      <c r="D14" s="54">
        <v>1</v>
      </c>
      <c r="E14" s="7"/>
      <c r="F14" s="7"/>
      <c r="G14" s="7"/>
      <c r="H14" s="7"/>
    </row>
    <row r="15" spans="1:10" x14ac:dyDescent="0.25">
      <c r="B15" s="16" t="s">
        <v>168</v>
      </c>
      <c r="C15" s="74">
        <v>0</v>
      </c>
      <c r="D15" s="54">
        <v>0</v>
      </c>
      <c r="E15" s="7"/>
      <c r="F15" s="7"/>
      <c r="G15" s="7"/>
      <c r="H15" s="7"/>
    </row>
    <row r="16" spans="1:10" x14ac:dyDescent="0.25">
      <c r="B16" s="2" t="s">
        <v>18</v>
      </c>
      <c r="C16" s="31"/>
      <c r="D16" s="2"/>
      <c r="E16" s="7"/>
      <c r="F16" s="7"/>
      <c r="G16" s="7"/>
      <c r="H16" s="7"/>
    </row>
    <row r="17" spans="2:6" x14ac:dyDescent="0.25">
      <c r="B17" s="2" t="s">
        <v>19</v>
      </c>
      <c r="C17" s="31"/>
      <c r="D17" s="2"/>
      <c r="E17" s="7"/>
      <c r="F17" s="7"/>
    </row>
    <row r="18" spans="2:6" x14ac:dyDescent="0.25">
      <c r="B18" s="2" t="s">
        <v>132</v>
      </c>
      <c r="C18" s="31"/>
      <c r="D18" s="2"/>
      <c r="E18" s="7"/>
      <c r="F18" s="7"/>
    </row>
    <row r="19" spans="2:6" ht="9.75" customHeight="1" thickBot="1" x14ac:dyDescent="0.3">
      <c r="B19" s="7"/>
      <c r="C19" s="7"/>
      <c r="D19" s="7"/>
      <c r="E19" s="7"/>
      <c r="F19" s="7"/>
    </row>
    <row r="20" spans="2:6" ht="31.5" customHeight="1" thickBot="1" x14ac:dyDescent="0.3">
      <c r="B20" s="109" t="s">
        <v>166</v>
      </c>
      <c r="C20" s="110" t="s">
        <v>167</v>
      </c>
      <c r="E20" s="7"/>
      <c r="F20" s="7"/>
    </row>
    <row r="21" spans="2:6" ht="32.25" customHeight="1" x14ac:dyDescent="0.25">
      <c r="B21" s="60">
        <v>8</v>
      </c>
      <c r="C21" s="30">
        <v>45.25</v>
      </c>
      <c r="D21" s="41"/>
      <c r="E21" s="7"/>
      <c r="F21" s="7"/>
    </row>
    <row r="22" spans="2:6" x14ac:dyDescent="0.25">
      <c r="D22" s="18"/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9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Normal="100" zoomScaleSheetLayoutView="100" workbookViewId="0">
      <selection sqref="A1:F1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7" ht="48" customHeight="1" thickBot="1" x14ac:dyDescent="0.35">
      <c r="A1" s="402" t="s">
        <v>302</v>
      </c>
      <c r="B1" s="402"/>
      <c r="C1" s="402"/>
      <c r="D1" s="402"/>
      <c r="E1" s="402"/>
      <c r="F1" s="402"/>
      <c r="G1" s="32"/>
    </row>
    <row r="2" spans="1:7" ht="32.25" thickBot="1" x14ac:dyDescent="0.3">
      <c r="A2" s="112" t="s">
        <v>47</v>
      </c>
      <c r="B2" s="88" t="s">
        <v>80</v>
      </c>
      <c r="C2" s="88" t="s">
        <v>81</v>
      </c>
      <c r="D2" s="88" t="s">
        <v>82</v>
      </c>
      <c r="E2" s="88" t="s">
        <v>183</v>
      </c>
      <c r="F2" s="89" t="s">
        <v>123</v>
      </c>
      <c r="G2" s="10"/>
    </row>
    <row r="3" spans="1:7" x14ac:dyDescent="0.25">
      <c r="A3" s="54">
        <v>1</v>
      </c>
      <c r="B3" s="54" t="s">
        <v>303</v>
      </c>
      <c r="C3" s="80" t="s">
        <v>295</v>
      </c>
      <c r="D3" s="248">
        <v>41680</v>
      </c>
      <c r="E3" s="248">
        <v>41795</v>
      </c>
      <c r="F3" s="33" t="s">
        <v>285</v>
      </c>
      <c r="G3" s="17"/>
    </row>
    <row r="4" spans="1:7" x14ac:dyDescent="0.25">
      <c r="A4" s="54">
        <v>2</v>
      </c>
      <c r="B4" s="54" t="s">
        <v>304</v>
      </c>
      <c r="C4" s="80" t="s">
        <v>295</v>
      </c>
      <c r="D4" s="248">
        <v>41682</v>
      </c>
      <c r="E4" s="248">
        <v>41795</v>
      </c>
      <c r="F4" s="33" t="s">
        <v>285</v>
      </c>
      <c r="G4" s="17"/>
    </row>
    <row r="5" spans="1:7" x14ac:dyDescent="0.25">
      <c r="A5" s="54">
        <v>3</v>
      </c>
      <c r="B5" s="54" t="s">
        <v>305</v>
      </c>
      <c r="C5" s="80" t="s">
        <v>293</v>
      </c>
      <c r="D5" s="248">
        <v>41598</v>
      </c>
      <c r="E5" s="248">
        <v>41703</v>
      </c>
      <c r="F5" s="33" t="s">
        <v>285</v>
      </c>
      <c r="G5" s="17"/>
    </row>
    <row r="6" spans="1:7" x14ac:dyDescent="0.25">
      <c r="A6" s="54">
        <v>4</v>
      </c>
      <c r="B6" s="54" t="s">
        <v>306</v>
      </c>
      <c r="C6" s="54" t="s">
        <v>307</v>
      </c>
      <c r="D6" s="248">
        <v>41598</v>
      </c>
      <c r="E6" s="248">
        <v>41703</v>
      </c>
      <c r="F6" s="33" t="s">
        <v>297</v>
      </c>
      <c r="G6" s="17"/>
    </row>
    <row r="7" spans="1:7" x14ac:dyDescent="0.25">
      <c r="A7" s="54">
        <v>5</v>
      </c>
      <c r="B7" s="54" t="s">
        <v>308</v>
      </c>
      <c r="C7" s="54" t="s">
        <v>309</v>
      </c>
      <c r="D7" s="248">
        <v>41528</v>
      </c>
      <c r="E7" s="248">
        <v>41703</v>
      </c>
      <c r="F7" s="33" t="s">
        <v>285</v>
      </c>
      <c r="G7" s="17"/>
    </row>
    <row r="8" spans="1:7" x14ac:dyDescent="0.25">
      <c r="A8" s="54">
        <v>6</v>
      </c>
      <c r="B8" s="54" t="s">
        <v>310</v>
      </c>
      <c r="C8" s="54" t="s">
        <v>311</v>
      </c>
      <c r="D8" s="248">
        <v>41584</v>
      </c>
      <c r="E8" s="248">
        <v>41753</v>
      </c>
      <c r="F8" s="33" t="s">
        <v>285</v>
      </c>
      <c r="G8" s="17"/>
    </row>
    <row r="9" spans="1:7" x14ac:dyDescent="0.25">
      <c r="A9" s="54">
        <v>7</v>
      </c>
      <c r="B9" s="54" t="s">
        <v>312</v>
      </c>
      <c r="C9" s="80" t="s">
        <v>291</v>
      </c>
      <c r="D9" s="248">
        <v>41598</v>
      </c>
      <c r="E9" s="248">
        <v>41753</v>
      </c>
      <c r="F9" s="33" t="s">
        <v>285</v>
      </c>
      <c r="G9" s="17"/>
    </row>
    <row r="10" spans="1:7" x14ac:dyDescent="0.25">
      <c r="A10" s="54">
        <v>8</v>
      </c>
      <c r="B10" s="54" t="s">
        <v>313</v>
      </c>
      <c r="C10" s="54" t="s">
        <v>314</v>
      </c>
      <c r="D10" s="248">
        <v>41684</v>
      </c>
      <c r="E10" s="248">
        <v>41753</v>
      </c>
      <c r="F10" s="33" t="s">
        <v>315</v>
      </c>
      <c r="G10" s="17"/>
    </row>
    <row r="11" spans="1:7" x14ac:dyDescent="0.25">
      <c r="A11" s="54">
        <v>9</v>
      </c>
      <c r="B11" s="54" t="s">
        <v>316</v>
      </c>
      <c r="C11" s="54" t="s">
        <v>317</v>
      </c>
      <c r="D11" s="248">
        <v>41527</v>
      </c>
      <c r="E11" s="248">
        <v>41753</v>
      </c>
      <c r="F11" s="33" t="s">
        <v>315</v>
      </c>
      <c r="G11" s="17"/>
    </row>
    <row r="12" spans="1:7" x14ac:dyDescent="0.25">
      <c r="A12" s="54">
        <v>10</v>
      </c>
      <c r="B12" s="54" t="s">
        <v>318</v>
      </c>
      <c r="C12" s="54" t="s">
        <v>314</v>
      </c>
      <c r="D12" s="248">
        <v>41684</v>
      </c>
      <c r="E12" s="248">
        <v>41992</v>
      </c>
      <c r="F12" s="33" t="s">
        <v>297</v>
      </c>
      <c r="G12" s="17"/>
    </row>
    <row r="13" spans="1:7" x14ac:dyDescent="0.25">
      <c r="A13" s="54">
        <v>11</v>
      </c>
      <c r="B13" s="54" t="s">
        <v>319</v>
      </c>
      <c r="C13" s="54" t="s">
        <v>320</v>
      </c>
      <c r="D13" s="248">
        <v>41528</v>
      </c>
      <c r="E13" s="248">
        <v>41703</v>
      </c>
      <c r="F13" s="33" t="s">
        <v>285</v>
      </c>
      <c r="G13" s="17"/>
    </row>
    <row r="14" spans="1:7" x14ac:dyDescent="0.25">
      <c r="A14" s="54">
        <v>12</v>
      </c>
      <c r="B14" s="54" t="s">
        <v>321</v>
      </c>
      <c r="C14" s="54" t="s">
        <v>309</v>
      </c>
      <c r="D14" s="248">
        <v>41527</v>
      </c>
      <c r="E14" s="248">
        <v>41703</v>
      </c>
      <c r="F14" s="33" t="s">
        <v>285</v>
      </c>
      <c r="G14" s="17"/>
    </row>
    <row r="15" spans="1:7" x14ac:dyDescent="0.25">
      <c r="A15" s="54">
        <v>13</v>
      </c>
      <c r="B15" s="54" t="s">
        <v>322</v>
      </c>
      <c r="C15" s="54" t="s">
        <v>288</v>
      </c>
      <c r="D15" s="248">
        <v>41596</v>
      </c>
      <c r="E15" s="248">
        <v>41703</v>
      </c>
      <c r="F15" s="33" t="s">
        <v>315</v>
      </c>
      <c r="G15" s="17"/>
    </row>
    <row r="16" spans="1:7" x14ac:dyDescent="0.25">
      <c r="A16" s="54">
        <v>14</v>
      </c>
      <c r="B16" s="54" t="s">
        <v>323</v>
      </c>
      <c r="C16" s="54" t="s">
        <v>324</v>
      </c>
      <c r="D16" s="248">
        <v>41596</v>
      </c>
      <c r="E16" s="248">
        <v>41703</v>
      </c>
      <c r="F16" s="33" t="s">
        <v>285</v>
      </c>
      <c r="G16" s="17"/>
    </row>
    <row r="17" spans="1:7" x14ac:dyDescent="0.25">
      <c r="A17" s="54">
        <v>15</v>
      </c>
      <c r="B17" s="54" t="s">
        <v>325</v>
      </c>
      <c r="C17" s="54" t="s">
        <v>324</v>
      </c>
      <c r="D17" s="248">
        <v>41682</v>
      </c>
      <c r="E17" s="248">
        <v>41781</v>
      </c>
      <c r="F17" s="33" t="s">
        <v>285</v>
      </c>
      <c r="G17" s="17"/>
    </row>
    <row r="18" spans="1:7" x14ac:dyDescent="0.25">
      <c r="A18" s="54">
        <v>16</v>
      </c>
      <c r="B18" s="54" t="s">
        <v>326</v>
      </c>
      <c r="C18" s="54" t="s">
        <v>324</v>
      </c>
      <c r="D18" s="248">
        <v>41682</v>
      </c>
      <c r="E18" s="248">
        <v>41781</v>
      </c>
      <c r="F18" s="33" t="s">
        <v>315</v>
      </c>
      <c r="G18" s="17"/>
    </row>
    <row r="19" spans="1:7" x14ac:dyDescent="0.25">
      <c r="A19" s="54">
        <v>17</v>
      </c>
      <c r="B19" s="54" t="s">
        <v>327</v>
      </c>
      <c r="C19" s="54" t="s">
        <v>324</v>
      </c>
      <c r="D19" s="248">
        <v>41682</v>
      </c>
      <c r="E19" s="248">
        <v>41781</v>
      </c>
      <c r="F19" s="33" t="s">
        <v>315</v>
      </c>
      <c r="G19" s="17"/>
    </row>
    <row r="20" spans="1:7" x14ac:dyDescent="0.25">
      <c r="A20" s="54">
        <v>18</v>
      </c>
      <c r="B20" s="54" t="s">
        <v>328</v>
      </c>
      <c r="C20" s="54" t="s">
        <v>288</v>
      </c>
      <c r="D20" s="248">
        <v>41684</v>
      </c>
      <c r="E20" s="248">
        <v>41911</v>
      </c>
      <c r="F20" s="33" t="s">
        <v>297</v>
      </c>
      <c r="G20" s="17"/>
    </row>
    <row r="21" spans="1:7" x14ac:dyDescent="0.25">
      <c r="A21" s="54">
        <v>19</v>
      </c>
      <c r="B21" s="54" t="s">
        <v>329</v>
      </c>
      <c r="C21" s="54" t="s">
        <v>288</v>
      </c>
      <c r="D21" s="248">
        <v>41600</v>
      </c>
      <c r="E21" s="248">
        <v>41911</v>
      </c>
      <c r="F21" s="33" t="s">
        <v>297</v>
      </c>
      <c r="G21" s="17"/>
    </row>
    <row r="22" spans="1:7" x14ac:dyDescent="0.25">
      <c r="A22" s="54">
        <v>20</v>
      </c>
      <c r="B22" s="54" t="s">
        <v>330</v>
      </c>
      <c r="C22" s="54" t="s">
        <v>288</v>
      </c>
      <c r="D22" s="248">
        <v>41681</v>
      </c>
      <c r="E22" s="248">
        <v>41911</v>
      </c>
      <c r="F22" s="33" t="s">
        <v>297</v>
      </c>
      <c r="G22" s="17"/>
    </row>
    <row r="23" spans="1:7" x14ac:dyDescent="0.25">
      <c r="A23" s="54">
        <v>21</v>
      </c>
      <c r="B23" s="54" t="s">
        <v>331</v>
      </c>
      <c r="C23" s="54" t="s">
        <v>288</v>
      </c>
      <c r="D23" s="248">
        <v>41596</v>
      </c>
      <c r="E23" s="248">
        <v>41911</v>
      </c>
      <c r="F23" s="33" t="s">
        <v>297</v>
      </c>
      <c r="G23" s="17"/>
    </row>
    <row r="24" spans="1:7" x14ac:dyDescent="0.25">
      <c r="A24" s="54">
        <v>22</v>
      </c>
      <c r="B24" s="54" t="s">
        <v>332</v>
      </c>
      <c r="C24" s="54" t="s">
        <v>288</v>
      </c>
      <c r="D24" s="248">
        <v>41526</v>
      </c>
      <c r="E24" s="248">
        <v>41703</v>
      </c>
      <c r="F24" s="33" t="s">
        <v>285</v>
      </c>
      <c r="G24" s="17"/>
    </row>
    <row r="25" spans="1:7" x14ac:dyDescent="0.25">
      <c r="A25" s="54">
        <v>23</v>
      </c>
      <c r="B25" s="54" t="s">
        <v>333</v>
      </c>
      <c r="C25" s="54" t="s">
        <v>307</v>
      </c>
      <c r="D25" s="248">
        <v>41235</v>
      </c>
      <c r="E25" s="248">
        <v>41703</v>
      </c>
      <c r="F25" s="33" t="s">
        <v>285</v>
      </c>
      <c r="G25" s="7"/>
    </row>
    <row r="26" spans="1:7" ht="16.5" thickBot="1" x14ac:dyDescent="0.3">
      <c r="A26" s="68"/>
      <c r="B26" s="68"/>
      <c r="C26" s="68"/>
      <c r="D26" s="68"/>
      <c r="E26" s="68"/>
      <c r="F26" s="69"/>
      <c r="G26" s="7"/>
    </row>
    <row r="27" spans="1:7" ht="53.25" customHeight="1" thickBot="1" x14ac:dyDescent="0.3">
      <c r="A27" s="70"/>
      <c r="B27" s="113" t="s">
        <v>86</v>
      </c>
      <c r="C27" s="114"/>
      <c r="D27" s="115" t="s">
        <v>85</v>
      </c>
      <c r="E27" s="68"/>
      <c r="F27" s="69"/>
      <c r="G27" s="7"/>
    </row>
    <row r="28" spans="1:7" x14ac:dyDescent="0.25">
      <c r="A28" s="70"/>
      <c r="B28" s="73" t="s">
        <v>298</v>
      </c>
      <c r="C28" s="72">
        <v>20</v>
      </c>
      <c r="D28" s="80">
        <v>5</v>
      </c>
      <c r="E28" s="68"/>
      <c r="F28" s="68"/>
      <c r="G28" s="7"/>
    </row>
    <row r="29" spans="1:7" x14ac:dyDescent="0.25">
      <c r="A29" s="70"/>
      <c r="B29" s="73" t="s">
        <v>299</v>
      </c>
      <c r="C29" s="74">
        <v>13</v>
      </c>
      <c r="D29" s="54">
        <v>5</v>
      </c>
      <c r="E29" s="68"/>
      <c r="F29" s="68"/>
      <c r="G29" s="7"/>
    </row>
    <row r="30" spans="1:7" x14ac:dyDescent="0.25">
      <c r="A30" s="70"/>
      <c r="B30" s="73" t="s">
        <v>300</v>
      </c>
      <c r="C30" s="74">
        <v>23</v>
      </c>
      <c r="D30" s="54">
        <v>6</v>
      </c>
      <c r="E30" s="68"/>
      <c r="F30" s="68"/>
      <c r="G30" s="7"/>
    </row>
    <row r="31" spans="1:7" x14ac:dyDescent="0.25">
      <c r="A31" s="70"/>
      <c r="B31" s="71" t="s">
        <v>168</v>
      </c>
      <c r="C31" s="74"/>
      <c r="D31" s="54"/>
      <c r="E31" s="68"/>
      <c r="F31" s="68"/>
      <c r="G31" s="7"/>
    </row>
    <row r="32" spans="1:7" x14ac:dyDescent="0.25">
      <c r="A32" s="70"/>
      <c r="B32" s="54" t="s">
        <v>18</v>
      </c>
      <c r="C32" s="74"/>
      <c r="D32" s="54"/>
      <c r="E32" s="68"/>
      <c r="F32" s="68"/>
      <c r="G32" s="7"/>
    </row>
    <row r="33" spans="1:6" x14ac:dyDescent="0.25">
      <c r="A33" s="70"/>
      <c r="B33" s="54" t="s">
        <v>19</v>
      </c>
      <c r="C33" s="74">
        <v>1</v>
      </c>
      <c r="D33" s="54">
        <v>0</v>
      </c>
      <c r="E33" s="68"/>
      <c r="F33" s="68"/>
    </row>
    <row r="34" spans="1:6" x14ac:dyDescent="0.25">
      <c r="A34" s="70"/>
      <c r="B34" s="54" t="s">
        <v>132</v>
      </c>
      <c r="C34" s="74"/>
      <c r="D34" s="54"/>
      <c r="E34" s="68"/>
      <c r="F34" s="68"/>
    </row>
    <row r="35" spans="1:6" ht="16.5" thickBot="1" x14ac:dyDescent="0.3">
      <c r="A35" s="70"/>
      <c r="B35" s="68"/>
      <c r="C35" s="68"/>
      <c r="D35" s="68"/>
      <c r="E35" s="68"/>
      <c r="F35" s="68"/>
    </row>
    <row r="36" spans="1:6" ht="31.5" customHeight="1" thickBot="1" x14ac:dyDescent="0.3">
      <c r="A36" s="70"/>
      <c r="B36" s="116" t="s">
        <v>169</v>
      </c>
      <c r="C36" s="117" t="s">
        <v>170</v>
      </c>
      <c r="E36" s="68"/>
      <c r="F36" s="68"/>
    </row>
    <row r="37" spans="1:6" ht="29.25" customHeight="1" x14ac:dyDescent="0.25">
      <c r="A37" s="70"/>
      <c r="B37" s="60">
        <v>22</v>
      </c>
      <c r="C37" s="73">
        <v>40.630000000000003</v>
      </c>
      <c r="D37" s="75"/>
      <c r="E37" s="68"/>
      <c r="F37" s="68"/>
    </row>
    <row r="38" spans="1:6" x14ac:dyDescent="0.25">
      <c r="D38" s="18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3"/>
  <sheetViews>
    <sheetView zoomScaleNormal="100" zoomScaleSheetLayoutView="100" workbookViewId="0">
      <selection sqref="A1:I1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404" t="s">
        <v>273</v>
      </c>
      <c r="B1" s="404"/>
      <c r="C1" s="404"/>
      <c r="D1" s="404"/>
      <c r="E1" s="404"/>
      <c r="F1" s="404"/>
      <c r="G1" s="404"/>
      <c r="H1" s="404"/>
      <c r="I1" s="404"/>
      <c r="J1" s="182"/>
    </row>
    <row r="2" spans="1:10" s="4" customFormat="1" ht="174" customHeight="1" thickBot="1" x14ac:dyDescent="0.3">
      <c r="A2" s="85" t="s">
        <v>87</v>
      </c>
      <c r="B2" s="101" t="s">
        <v>151</v>
      </c>
      <c r="C2" s="101" t="s">
        <v>88</v>
      </c>
      <c r="D2" s="101" t="s">
        <v>154</v>
      </c>
      <c r="E2" s="101" t="s">
        <v>89</v>
      </c>
      <c r="F2" s="101" t="s">
        <v>90</v>
      </c>
      <c r="G2" s="101" t="s">
        <v>91</v>
      </c>
      <c r="H2" s="101" t="s">
        <v>92</v>
      </c>
      <c r="I2" s="102" t="s">
        <v>93</v>
      </c>
      <c r="J2" s="19"/>
    </row>
    <row r="3" spans="1:10" x14ac:dyDescent="0.25">
      <c r="A3" s="106" t="s">
        <v>171</v>
      </c>
      <c r="B3" s="106">
        <v>38</v>
      </c>
      <c r="C3" s="84">
        <v>0.97</v>
      </c>
      <c r="D3" s="84">
        <v>0.03</v>
      </c>
      <c r="E3" s="84">
        <v>3.42</v>
      </c>
      <c r="F3" s="84">
        <v>4</v>
      </c>
      <c r="G3" s="84">
        <v>1</v>
      </c>
      <c r="H3" s="84">
        <v>1</v>
      </c>
      <c r="I3" s="84">
        <v>26</v>
      </c>
      <c r="J3" s="7"/>
    </row>
    <row r="4" spans="1:10" x14ac:dyDescent="0.25">
      <c r="A4" s="15" t="s">
        <v>172</v>
      </c>
      <c r="B4" s="15">
        <v>73</v>
      </c>
      <c r="C4" s="2">
        <v>0.99</v>
      </c>
      <c r="D4" s="2">
        <v>7.0000000000000007E-2</v>
      </c>
      <c r="E4" s="2">
        <v>4.33</v>
      </c>
      <c r="F4" s="2">
        <v>2</v>
      </c>
      <c r="G4" s="2">
        <v>1</v>
      </c>
      <c r="H4" s="2"/>
      <c r="I4" s="2">
        <v>42</v>
      </c>
      <c r="J4" s="7"/>
    </row>
    <row r="5" spans="1:10" x14ac:dyDescent="0.25">
      <c r="A5" s="15" t="s">
        <v>107</v>
      </c>
      <c r="B5" s="15">
        <v>102</v>
      </c>
      <c r="C5" s="2">
        <v>1.19</v>
      </c>
      <c r="D5" s="2">
        <v>0.54</v>
      </c>
      <c r="E5" s="2">
        <v>2.79</v>
      </c>
      <c r="F5" s="2"/>
      <c r="G5" s="2">
        <v>3</v>
      </c>
      <c r="H5" s="2"/>
      <c r="I5" s="2">
        <v>72</v>
      </c>
      <c r="J5" s="7"/>
    </row>
    <row r="6" spans="1:10" x14ac:dyDescent="0.25">
      <c r="A6" s="148" t="s">
        <v>56</v>
      </c>
      <c r="B6" s="147">
        <f>SUM(B3:B5)</f>
        <v>213</v>
      </c>
      <c r="C6" s="149">
        <f>+IFERROR(($B$3*C3+$B$4*C4+$B$5*C5)/$B$6,0)</f>
        <v>1.082206572769953</v>
      </c>
      <c r="D6" s="149">
        <f>+IFERROR(($B$3*D3+$B$4*D4+$B$5*D5)/$B$6,0)</f>
        <v>0.28793427230046953</v>
      </c>
      <c r="E6" s="150">
        <v>3.2</v>
      </c>
      <c r="F6" s="147">
        <f>SUM(F3:F5)</f>
        <v>6</v>
      </c>
      <c r="G6" s="147">
        <f>SUM(G3:G5)</f>
        <v>5</v>
      </c>
      <c r="H6" s="147">
        <f>SUM(H3:H5)</f>
        <v>1</v>
      </c>
      <c r="I6" s="147">
        <f>SUM(I3:I5)</f>
        <v>140</v>
      </c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1" customFormat="1" ht="16.5" thickBot="1" x14ac:dyDescent="0.3">
      <c r="A8" s="403" t="s">
        <v>94</v>
      </c>
      <c r="B8" s="403"/>
      <c r="C8" s="403"/>
      <c r="D8" s="10"/>
      <c r="E8" s="10"/>
      <c r="F8" s="10"/>
      <c r="G8" s="10"/>
      <c r="H8" s="10"/>
      <c r="I8" s="10"/>
      <c r="J8" s="10"/>
    </row>
    <row r="9" spans="1:10" s="1" customFormat="1" ht="32.25" thickBot="1" x14ac:dyDescent="0.3">
      <c r="A9" s="85" t="s">
        <v>95</v>
      </c>
      <c r="B9" s="99" t="s">
        <v>96</v>
      </c>
      <c r="C9" s="100" t="s">
        <v>152</v>
      </c>
      <c r="D9" s="10"/>
      <c r="E9" s="10"/>
      <c r="F9" s="10"/>
      <c r="G9" s="10"/>
      <c r="H9" s="10"/>
      <c r="I9" s="10"/>
      <c r="J9" s="10"/>
    </row>
    <row r="10" spans="1:10" x14ac:dyDescent="0.25">
      <c r="A10" s="106" t="s">
        <v>173</v>
      </c>
      <c r="B10" s="106">
        <v>2</v>
      </c>
      <c r="C10" s="118">
        <v>2.2999999999999998</v>
      </c>
      <c r="D10" s="7"/>
      <c r="E10" s="7"/>
      <c r="F10" s="7"/>
      <c r="G10" s="7"/>
      <c r="H10" s="7"/>
      <c r="I10" s="7"/>
      <c r="J10" s="7"/>
    </row>
    <row r="11" spans="1:10" x14ac:dyDescent="0.25">
      <c r="A11" s="15" t="s">
        <v>174</v>
      </c>
      <c r="B11" s="15">
        <v>19</v>
      </c>
      <c r="C11" s="3">
        <v>13.49</v>
      </c>
      <c r="D11" s="7"/>
      <c r="E11" s="7"/>
      <c r="F11" s="7"/>
      <c r="G11" s="7"/>
      <c r="H11" s="7"/>
      <c r="I11" s="7"/>
      <c r="J11" s="7"/>
    </row>
    <row r="12" spans="1:10" ht="13.5" customHeight="1" x14ac:dyDescent="0.25">
      <c r="A12" s="147" t="s">
        <v>56</v>
      </c>
      <c r="B12" s="81">
        <f>+B10+B11</f>
        <v>21</v>
      </c>
      <c r="C12" s="81">
        <f>+C10+C11</f>
        <v>15.79</v>
      </c>
    </row>
    <row r="13" spans="1:10" x14ac:dyDescent="0.25">
      <c r="C13" s="18"/>
    </row>
  </sheetData>
  <mergeCells count="2">
    <mergeCell ref="A8:C8"/>
    <mergeCell ref="A1:I1"/>
  </mergeCells>
  <phoneticPr fontId="2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Normal="100" zoomScaleSheetLayoutView="100" workbookViewId="0">
      <selection sqref="A1:G1"/>
    </sheetView>
  </sheetViews>
  <sheetFormatPr defaultRowHeight="15.75" x14ac:dyDescent="0.25"/>
  <cols>
    <col min="1" max="1" width="26.375" customWidth="1"/>
    <col min="2" max="2" width="11.5" customWidth="1"/>
    <col min="3" max="14" width="10.625" customWidth="1"/>
  </cols>
  <sheetData>
    <row r="1" spans="1:13" ht="42" customHeight="1" x14ac:dyDescent="0.3">
      <c r="A1" s="368" t="s">
        <v>133</v>
      </c>
      <c r="B1" s="368"/>
      <c r="C1" s="368"/>
      <c r="D1" s="368"/>
      <c r="E1" s="368"/>
      <c r="F1" s="368"/>
      <c r="G1" s="368"/>
      <c r="H1" s="24"/>
      <c r="I1" s="24"/>
      <c r="J1" s="24"/>
      <c r="K1" s="24"/>
      <c r="L1" s="24"/>
      <c r="M1" s="24"/>
    </row>
    <row r="2" spans="1:13" ht="16.5" thickBot="1" x14ac:dyDescent="0.3">
      <c r="A2" s="18" t="s">
        <v>275</v>
      </c>
      <c r="B2" s="18"/>
      <c r="C2" s="20"/>
    </row>
    <row r="3" spans="1:13" s="5" customFormat="1" ht="63.75" thickBot="1" x14ac:dyDescent="0.3">
      <c r="A3" s="85" t="s">
        <v>52</v>
      </c>
      <c r="B3" s="101" t="s">
        <v>56</v>
      </c>
      <c r="C3" s="101" t="s">
        <v>97</v>
      </c>
      <c r="D3" s="101" t="s">
        <v>98</v>
      </c>
      <c r="E3" s="101" t="s">
        <v>155</v>
      </c>
      <c r="F3" s="101" t="s">
        <v>157</v>
      </c>
      <c r="G3" s="102" t="s">
        <v>156</v>
      </c>
    </row>
    <row r="4" spans="1:13" s="5" customFormat="1" x14ac:dyDescent="0.25">
      <c r="A4" s="243" t="s">
        <v>277</v>
      </c>
      <c r="B4" s="152">
        <f>+SUM(C4:G4)</f>
        <v>121.63</v>
      </c>
      <c r="C4" s="245">
        <v>22.43</v>
      </c>
      <c r="D4" s="245">
        <v>34.299999999999997</v>
      </c>
      <c r="E4" s="245">
        <v>1.2</v>
      </c>
      <c r="F4" s="245">
        <v>63.7</v>
      </c>
      <c r="G4" s="245"/>
    </row>
    <row r="5" spans="1:13" s="5" customFormat="1" x14ac:dyDescent="0.25">
      <c r="A5" s="244" t="s">
        <v>278</v>
      </c>
      <c r="B5" s="152">
        <f t="shared" ref="B5:B8" si="0">+SUM(C5:G5)</f>
        <v>41.35</v>
      </c>
      <c r="C5" s="246">
        <v>7</v>
      </c>
      <c r="D5" s="246">
        <v>9</v>
      </c>
      <c r="E5" s="246"/>
      <c r="F5" s="246">
        <v>23.85</v>
      </c>
      <c r="G5" s="246">
        <v>1.5</v>
      </c>
    </row>
    <row r="6" spans="1:13" s="5" customFormat="1" x14ac:dyDescent="0.25">
      <c r="A6" s="244" t="s">
        <v>279</v>
      </c>
      <c r="B6" s="152">
        <f t="shared" si="0"/>
        <v>227.46999999999997</v>
      </c>
      <c r="C6" s="246">
        <v>33.549999999999997</v>
      </c>
      <c r="D6" s="246">
        <v>58.5</v>
      </c>
      <c r="E6" s="246"/>
      <c r="F6" s="246">
        <v>128.97999999999999</v>
      </c>
      <c r="G6" s="246">
        <v>6.44</v>
      </c>
    </row>
    <row r="7" spans="1:13" s="5" customFormat="1" x14ac:dyDescent="0.25">
      <c r="A7" s="244" t="s">
        <v>280</v>
      </c>
      <c r="B7" s="152">
        <f t="shared" si="0"/>
        <v>64.650000000000006</v>
      </c>
      <c r="C7" s="246">
        <v>8.85</v>
      </c>
      <c r="D7" s="246">
        <v>17.100000000000001</v>
      </c>
      <c r="E7" s="246"/>
      <c r="F7" s="246">
        <v>37.200000000000003</v>
      </c>
      <c r="G7" s="246">
        <v>1.5</v>
      </c>
    </row>
    <row r="8" spans="1:13" s="5" customFormat="1" x14ac:dyDescent="0.25">
      <c r="A8" s="244" t="s">
        <v>281</v>
      </c>
      <c r="B8" s="152">
        <f t="shared" si="0"/>
        <v>97.690000000000012</v>
      </c>
      <c r="C8" s="246">
        <v>8.5500000000000007</v>
      </c>
      <c r="D8" s="246">
        <v>33.200000000000003</v>
      </c>
      <c r="E8" s="246"/>
      <c r="F8" s="246">
        <v>51.99</v>
      </c>
      <c r="G8" s="246">
        <v>3.95</v>
      </c>
    </row>
    <row r="9" spans="1:13" ht="18.75" customHeight="1" x14ac:dyDescent="0.25">
      <c r="A9" s="136" t="s">
        <v>56</v>
      </c>
      <c r="B9" s="59">
        <f t="shared" ref="B9:G9" si="1">SUM(B4:B8)</f>
        <v>552.79</v>
      </c>
      <c r="C9" s="59">
        <f t="shared" si="1"/>
        <v>80.38</v>
      </c>
      <c r="D9" s="59">
        <f t="shared" si="1"/>
        <v>152.10000000000002</v>
      </c>
      <c r="E9" s="59">
        <f t="shared" si="1"/>
        <v>1.2</v>
      </c>
      <c r="F9" s="59">
        <f t="shared" si="1"/>
        <v>305.72000000000003</v>
      </c>
      <c r="G9" s="59">
        <f t="shared" si="1"/>
        <v>13.39</v>
      </c>
    </row>
    <row r="10" spans="1:13" ht="20.25" customHeight="1" x14ac:dyDescent="0.25">
      <c r="A10" s="136" t="s">
        <v>175</v>
      </c>
      <c r="B10" s="151">
        <v>100</v>
      </c>
      <c r="C10" s="143">
        <f>+IFERROR(C9/$B$9,0)*100</f>
        <v>14.540784022865827</v>
      </c>
      <c r="D10" s="143">
        <f>+IFERROR(D9/$B$9,0)*100</f>
        <v>27.514969518261911</v>
      </c>
      <c r="E10" s="143">
        <f>+IFERROR(E9/$B$9,0)*100</f>
        <v>0.21708062736301306</v>
      </c>
      <c r="F10" s="143">
        <f>+IFERROR(F9/$B$9,0)*100</f>
        <v>55.304907831183634</v>
      </c>
      <c r="G10" s="143">
        <f>+IFERROR(G9/$B$9,0)*100</f>
        <v>2.4222580003256211</v>
      </c>
    </row>
    <row r="11" spans="1:13" ht="22.5" customHeight="1" x14ac:dyDescent="0.25">
      <c r="A11" s="45" t="s">
        <v>276</v>
      </c>
      <c r="B11" s="2"/>
      <c r="C11" s="200">
        <v>13.5</v>
      </c>
      <c r="D11" s="200">
        <v>24.3</v>
      </c>
      <c r="E11" s="200">
        <v>0.2</v>
      </c>
      <c r="F11" s="200">
        <v>60</v>
      </c>
      <c r="G11" s="200">
        <v>2</v>
      </c>
    </row>
    <row r="12" spans="1:13" ht="22.5" customHeight="1" x14ac:dyDescent="0.25">
      <c r="A12" s="136" t="s">
        <v>201</v>
      </c>
      <c r="B12" s="158">
        <f>+B10-B11</f>
        <v>100</v>
      </c>
      <c r="C12" s="158">
        <f t="shared" ref="C12:G12" si="2">+C10-C11</f>
        <v>1.0407840228658269</v>
      </c>
      <c r="D12" s="158">
        <f t="shared" si="2"/>
        <v>3.2149695182619098</v>
      </c>
      <c r="E12" s="158">
        <f t="shared" si="2"/>
        <v>1.7080627363013051E-2</v>
      </c>
      <c r="F12" s="158">
        <f t="shared" si="2"/>
        <v>-4.695092168816366</v>
      </c>
      <c r="G12" s="158">
        <f t="shared" si="2"/>
        <v>0.42225800032562111</v>
      </c>
    </row>
    <row r="13" spans="1:13" x14ac:dyDescent="0.25">
      <c r="A13" s="1"/>
    </row>
  </sheetData>
  <mergeCells count="1">
    <mergeCell ref="A1:G1"/>
  </mergeCells>
  <phoneticPr fontId="2" type="noConversion"/>
  <pageMargins left="0.75" right="0.75" top="0.5" bottom="1" header="0.4921259845" footer="0.49212598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zoomScaleSheetLayoutView="100" workbookViewId="0">
      <selection sqref="A1:I1"/>
    </sheetView>
  </sheetViews>
  <sheetFormatPr defaultRowHeight="15.75" x14ac:dyDescent="0.25"/>
  <cols>
    <col min="1" max="1" width="22.5" customWidth="1"/>
    <col min="2" max="9" width="12.625" customWidth="1"/>
  </cols>
  <sheetData>
    <row r="1" spans="1:9" ht="40.5" customHeight="1" x14ac:dyDescent="0.25">
      <c r="A1" s="415" t="s">
        <v>270</v>
      </c>
      <c r="B1" s="415"/>
      <c r="C1" s="415"/>
      <c r="D1" s="415"/>
      <c r="E1" s="415"/>
      <c r="F1" s="415"/>
      <c r="G1" s="415"/>
      <c r="H1" s="415"/>
      <c r="I1" s="416"/>
    </row>
    <row r="2" spans="1:9" ht="16.5" thickBot="1" x14ac:dyDescent="0.3">
      <c r="A2" s="57" t="s">
        <v>263</v>
      </c>
      <c r="B2" s="76"/>
      <c r="C2" s="76"/>
      <c r="D2" s="76"/>
      <c r="E2" s="76"/>
      <c r="F2" s="76"/>
      <c r="G2" s="76"/>
      <c r="H2" s="76"/>
      <c r="I2" s="76"/>
    </row>
    <row r="3" spans="1:9" ht="15.75" customHeight="1" x14ac:dyDescent="0.25">
      <c r="A3" s="417" t="s">
        <v>52</v>
      </c>
      <c r="B3" s="419" t="s">
        <v>99</v>
      </c>
      <c r="C3" s="409" t="s">
        <v>100</v>
      </c>
      <c r="D3" s="410"/>
      <c r="E3" s="411"/>
      <c r="F3" s="412" t="s">
        <v>101</v>
      </c>
      <c r="G3" s="409" t="s">
        <v>102</v>
      </c>
      <c r="H3" s="410"/>
      <c r="I3" s="414"/>
    </row>
    <row r="4" spans="1:9" ht="32.25" thickBot="1" x14ac:dyDescent="0.3">
      <c r="A4" s="418"/>
      <c r="B4" s="420"/>
      <c r="C4" s="241" t="s">
        <v>15</v>
      </c>
      <c r="D4" s="241" t="s">
        <v>16</v>
      </c>
      <c r="E4" s="241" t="s">
        <v>17</v>
      </c>
      <c r="F4" s="413"/>
      <c r="G4" s="241" t="s">
        <v>15</v>
      </c>
      <c r="H4" s="241" t="s">
        <v>16</v>
      </c>
      <c r="I4" s="242" t="s">
        <v>17</v>
      </c>
    </row>
    <row r="5" spans="1:9" x14ac:dyDescent="0.25">
      <c r="A5" s="235" t="s">
        <v>264</v>
      </c>
      <c r="B5" s="237">
        <v>5</v>
      </c>
      <c r="C5" s="237">
        <v>27</v>
      </c>
      <c r="D5" s="237">
        <v>0</v>
      </c>
      <c r="E5" s="237">
        <v>0</v>
      </c>
      <c r="F5" s="237">
        <v>1</v>
      </c>
      <c r="G5" s="237">
        <v>7</v>
      </c>
      <c r="H5" s="237">
        <v>0</v>
      </c>
      <c r="I5" s="237">
        <v>0</v>
      </c>
    </row>
    <row r="6" spans="1:9" x14ac:dyDescent="0.25">
      <c r="A6" s="235" t="s">
        <v>265</v>
      </c>
      <c r="B6" s="237">
        <v>7</v>
      </c>
      <c r="C6" s="237">
        <v>37</v>
      </c>
      <c r="D6" s="237">
        <v>0</v>
      </c>
      <c r="E6" s="237">
        <v>0</v>
      </c>
      <c r="F6" s="237">
        <v>13</v>
      </c>
      <c r="G6" s="237">
        <v>120</v>
      </c>
      <c r="H6" s="237">
        <v>0</v>
      </c>
      <c r="I6" s="237">
        <v>0</v>
      </c>
    </row>
    <row r="7" spans="1:9" x14ac:dyDescent="0.25">
      <c r="A7" s="236" t="s">
        <v>266</v>
      </c>
      <c r="B7" s="237">
        <v>19</v>
      </c>
      <c r="C7" s="237">
        <v>57</v>
      </c>
      <c r="D7" s="237">
        <v>0</v>
      </c>
      <c r="E7" s="237">
        <v>123</v>
      </c>
      <c r="F7" s="237">
        <v>19</v>
      </c>
      <c r="G7" s="237">
        <v>89</v>
      </c>
      <c r="H7" s="237">
        <v>0</v>
      </c>
      <c r="I7" s="237">
        <v>300</v>
      </c>
    </row>
    <row r="8" spans="1:9" x14ac:dyDescent="0.25">
      <c r="A8" s="237" t="s">
        <v>267</v>
      </c>
      <c r="B8" s="237">
        <v>3</v>
      </c>
      <c r="C8" s="237">
        <v>15</v>
      </c>
      <c r="D8" s="237">
        <v>0</v>
      </c>
      <c r="E8" s="237">
        <v>0</v>
      </c>
      <c r="F8" s="237">
        <v>0</v>
      </c>
      <c r="G8" s="237">
        <v>0</v>
      </c>
      <c r="H8" s="237">
        <v>0</v>
      </c>
      <c r="I8" s="237">
        <v>0</v>
      </c>
    </row>
    <row r="9" spans="1:9" x14ac:dyDescent="0.25">
      <c r="A9" s="237" t="s">
        <v>268</v>
      </c>
      <c r="B9" s="237">
        <v>29</v>
      </c>
      <c r="C9" s="237">
        <v>161</v>
      </c>
      <c r="D9" s="237">
        <v>0</v>
      </c>
      <c r="E9" s="237">
        <v>0</v>
      </c>
      <c r="F9" s="237">
        <v>12</v>
      </c>
      <c r="G9" s="237">
        <v>39</v>
      </c>
      <c r="H9" s="237">
        <v>0</v>
      </c>
      <c r="I9" s="237">
        <v>0</v>
      </c>
    </row>
    <row r="10" spans="1:9" x14ac:dyDescent="0.25">
      <c r="A10" s="237" t="s">
        <v>271</v>
      </c>
      <c r="B10" s="237">
        <v>3</v>
      </c>
      <c r="C10" s="237">
        <v>21</v>
      </c>
      <c r="D10" s="237">
        <v>0</v>
      </c>
      <c r="E10" s="237">
        <v>0</v>
      </c>
      <c r="F10" s="237">
        <v>1</v>
      </c>
      <c r="G10" s="237">
        <v>7</v>
      </c>
      <c r="H10" s="237">
        <v>0</v>
      </c>
      <c r="I10" s="237">
        <v>0</v>
      </c>
    </row>
    <row r="11" spans="1:9" x14ac:dyDescent="0.25">
      <c r="A11" s="136" t="s">
        <v>56</v>
      </c>
      <c r="B11" s="59">
        <f>SUM(B5:B10)</f>
        <v>66</v>
      </c>
      <c r="C11" s="59">
        <f>SUM(C5:C10)</f>
        <v>318</v>
      </c>
      <c r="D11" s="59">
        <f t="shared" ref="D11:I11" si="0">SUM(D5:D10)</f>
        <v>0</v>
      </c>
      <c r="E11" s="59">
        <f t="shared" si="0"/>
        <v>123</v>
      </c>
      <c r="F11" s="59">
        <f t="shared" si="0"/>
        <v>46</v>
      </c>
      <c r="G11" s="59">
        <f t="shared" si="0"/>
        <v>262</v>
      </c>
      <c r="H11" s="59">
        <f t="shared" si="0"/>
        <v>0</v>
      </c>
      <c r="I11" s="59">
        <f t="shared" si="0"/>
        <v>300</v>
      </c>
    </row>
    <row r="12" spans="1:9" x14ac:dyDescent="0.25">
      <c r="A12" s="68"/>
      <c r="B12" s="70"/>
      <c r="C12" s="70"/>
      <c r="D12" s="70"/>
      <c r="E12" s="70"/>
      <c r="F12" s="70"/>
      <c r="G12" s="70"/>
      <c r="H12" s="70"/>
      <c r="I12" s="70"/>
    </row>
    <row r="13" spans="1:9" ht="16.5" thickBot="1" x14ac:dyDescent="0.3">
      <c r="A13" s="240" t="s">
        <v>199</v>
      </c>
      <c r="B13" s="70"/>
      <c r="C13" s="70"/>
      <c r="D13" s="70"/>
      <c r="E13" s="70"/>
      <c r="F13" s="70"/>
      <c r="G13" s="70"/>
      <c r="H13" s="70"/>
      <c r="I13" s="70"/>
    </row>
    <row r="14" spans="1:9" x14ac:dyDescent="0.25">
      <c r="A14" s="405" t="s">
        <v>52</v>
      </c>
      <c r="B14" s="407" t="s">
        <v>99</v>
      </c>
      <c r="C14" s="409" t="s">
        <v>100</v>
      </c>
      <c r="D14" s="410"/>
      <c r="E14" s="411"/>
      <c r="F14" s="412" t="s">
        <v>101</v>
      </c>
      <c r="G14" s="409" t="s">
        <v>102</v>
      </c>
      <c r="H14" s="410"/>
      <c r="I14" s="414"/>
    </row>
    <row r="15" spans="1:9" ht="32.25" thickBot="1" x14ac:dyDescent="0.3">
      <c r="A15" s="406"/>
      <c r="B15" s="408"/>
      <c r="C15" s="241" t="s">
        <v>15</v>
      </c>
      <c r="D15" s="241" t="s">
        <v>16</v>
      </c>
      <c r="E15" s="241" t="s">
        <v>17</v>
      </c>
      <c r="F15" s="413"/>
      <c r="G15" s="241" t="s">
        <v>15</v>
      </c>
      <c r="H15" s="241" t="s">
        <v>16</v>
      </c>
      <c r="I15" s="242" t="s">
        <v>17</v>
      </c>
    </row>
    <row r="16" spans="1:9" x14ac:dyDescent="0.25">
      <c r="A16" s="235" t="s">
        <v>264</v>
      </c>
      <c r="B16" s="237">
        <v>10</v>
      </c>
      <c r="C16" s="237">
        <v>78</v>
      </c>
      <c r="D16" s="237">
        <v>0</v>
      </c>
      <c r="E16" s="237">
        <v>0</v>
      </c>
      <c r="F16" s="237">
        <v>8</v>
      </c>
      <c r="G16" s="237">
        <v>24</v>
      </c>
      <c r="H16" s="237">
        <v>30</v>
      </c>
      <c r="I16" s="237">
        <v>60</v>
      </c>
    </row>
    <row r="17" spans="1:9" x14ac:dyDescent="0.25">
      <c r="A17" s="235" t="s">
        <v>265</v>
      </c>
      <c r="B17" s="237">
        <v>7</v>
      </c>
      <c r="C17" s="237">
        <v>40</v>
      </c>
      <c r="D17" s="237">
        <v>0</v>
      </c>
      <c r="E17" s="237">
        <v>0</v>
      </c>
      <c r="F17" s="237">
        <v>9</v>
      </c>
      <c r="G17" s="237">
        <v>35</v>
      </c>
      <c r="H17" s="237">
        <v>90</v>
      </c>
      <c r="I17" s="237">
        <v>0</v>
      </c>
    </row>
    <row r="18" spans="1:9" x14ac:dyDescent="0.25">
      <c r="A18" s="235" t="s">
        <v>266</v>
      </c>
      <c r="B18" s="237">
        <v>24</v>
      </c>
      <c r="C18" s="237">
        <v>104</v>
      </c>
      <c r="D18" s="237">
        <v>0</v>
      </c>
      <c r="E18" s="237">
        <v>99</v>
      </c>
      <c r="F18" s="237">
        <v>21</v>
      </c>
      <c r="G18" s="237">
        <v>79</v>
      </c>
      <c r="H18" s="237">
        <v>240</v>
      </c>
      <c r="I18" s="237">
        <v>34</v>
      </c>
    </row>
    <row r="19" spans="1:9" x14ac:dyDescent="0.25">
      <c r="A19" s="237" t="s">
        <v>267</v>
      </c>
      <c r="B19" s="237">
        <v>4</v>
      </c>
      <c r="C19" s="237">
        <v>21</v>
      </c>
      <c r="D19" s="237">
        <v>0</v>
      </c>
      <c r="E19" s="237">
        <v>0</v>
      </c>
      <c r="F19" s="237">
        <v>11</v>
      </c>
      <c r="G19" s="237">
        <v>55</v>
      </c>
      <c r="H19" s="237">
        <v>0</v>
      </c>
      <c r="I19" s="237">
        <v>0</v>
      </c>
    </row>
    <row r="20" spans="1:9" x14ac:dyDescent="0.25">
      <c r="A20" s="237" t="s">
        <v>268</v>
      </c>
      <c r="B20" s="237">
        <v>17</v>
      </c>
      <c r="C20" s="237">
        <v>101</v>
      </c>
      <c r="D20" s="237">
        <v>0</v>
      </c>
      <c r="E20" s="237">
        <v>0</v>
      </c>
      <c r="F20" s="237">
        <v>13</v>
      </c>
      <c r="G20" s="237">
        <v>70</v>
      </c>
      <c r="H20" s="237">
        <v>60</v>
      </c>
      <c r="I20" s="237">
        <v>0</v>
      </c>
    </row>
    <row r="21" spans="1:9" x14ac:dyDescent="0.25">
      <c r="A21" s="237" t="s">
        <v>271</v>
      </c>
      <c r="B21" s="237">
        <v>1</v>
      </c>
      <c r="C21" s="237">
        <v>5</v>
      </c>
      <c r="D21" s="237">
        <v>0</v>
      </c>
      <c r="E21" s="237">
        <v>0</v>
      </c>
      <c r="F21" s="237">
        <v>3</v>
      </c>
      <c r="G21" s="237">
        <v>13</v>
      </c>
      <c r="H21" s="237">
        <v>0</v>
      </c>
      <c r="I21" s="237">
        <v>0</v>
      </c>
    </row>
    <row r="22" spans="1:9" x14ac:dyDescent="0.25">
      <c r="A22" s="136" t="s">
        <v>56</v>
      </c>
      <c r="B22" s="59">
        <f>SUM(B16:B21)</f>
        <v>63</v>
      </c>
      <c r="C22" s="59">
        <f t="shared" ref="C22:I22" si="1">SUM(C16:C21)</f>
        <v>349</v>
      </c>
      <c r="D22" s="59">
        <f t="shared" si="1"/>
        <v>0</v>
      </c>
      <c r="E22" s="59">
        <f t="shared" si="1"/>
        <v>99</v>
      </c>
      <c r="F22" s="59">
        <f t="shared" si="1"/>
        <v>65</v>
      </c>
      <c r="G22" s="59">
        <f t="shared" si="1"/>
        <v>276</v>
      </c>
      <c r="H22" s="59">
        <f t="shared" si="1"/>
        <v>420</v>
      </c>
      <c r="I22" s="59">
        <f t="shared" si="1"/>
        <v>94</v>
      </c>
    </row>
    <row r="23" spans="1:9" x14ac:dyDescent="0.25">
      <c r="A23" s="70"/>
      <c r="B23" s="68"/>
      <c r="C23" s="68"/>
      <c r="D23" s="68"/>
      <c r="E23" s="68"/>
      <c r="F23" s="68"/>
      <c r="G23" s="68"/>
      <c r="H23" s="68"/>
      <c r="I23" s="68"/>
    </row>
    <row r="24" spans="1:9" x14ac:dyDescent="0.25">
      <c r="A24" s="59" t="s">
        <v>5</v>
      </c>
      <c r="B24" s="59">
        <f t="shared" ref="B24:I24" si="2">+B11-B22</f>
        <v>3</v>
      </c>
      <c r="C24" s="59">
        <f t="shared" si="2"/>
        <v>-31</v>
      </c>
      <c r="D24" s="59">
        <f t="shared" si="2"/>
        <v>0</v>
      </c>
      <c r="E24" s="59">
        <f t="shared" si="2"/>
        <v>24</v>
      </c>
      <c r="F24" s="59">
        <f t="shared" si="2"/>
        <v>-19</v>
      </c>
      <c r="G24" s="59">
        <f t="shared" si="2"/>
        <v>-14</v>
      </c>
      <c r="H24" s="59">
        <f t="shared" si="2"/>
        <v>-420</v>
      </c>
      <c r="I24" s="59">
        <f t="shared" si="2"/>
        <v>206</v>
      </c>
    </row>
    <row r="25" spans="1:9" x14ac:dyDescent="0.25">
      <c r="A25" s="153" t="s">
        <v>79</v>
      </c>
      <c r="B25" s="143">
        <f t="shared" ref="B25:I25" si="3">+IFERROR(B24/B22,0)*100</f>
        <v>4.7619047619047619</v>
      </c>
      <c r="C25" s="143">
        <f t="shared" si="3"/>
        <v>-8.8825214899713476</v>
      </c>
      <c r="D25" s="143">
        <f t="shared" si="3"/>
        <v>0</v>
      </c>
      <c r="E25" s="143">
        <f t="shared" si="3"/>
        <v>24.242424242424242</v>
      </c>
      <c r="F25" s="143">
        <f t="shared" si="3"/>
        <v>-29.230769230769234</v>
      </c>
      <c r="G25" s="143">
        <f t="shared" si="3"/>
        <v>-5.0724637681159424</v>
      </c>
      <c r="H25" s="143">
        <f t="shared" si="3"/>
        <v>-100</v>
      </c>
      <c r="I25" s="143">
        <f t="shared" si="3"/>
        <v>219.14893617021275</v>
      </c>
    </row>
    <row r="26" spans="1:9" x14ac:dyDescent="0.25">
      <c r="H26" s="18"/>
      <c r="I26" s="18"/>
    </row>
  </sheetData>
  <mergeCells count="11">
    <mergeCell ref="G3:I3"/>
    <mergeCell ref="A1:I1"/>
    <mergeCell ref="A3:A4"/>
    <mergeCell ref="B3:B4"/>
    <mergeCell ref="C3:E3"/>
    <mergeCell ref="F3:F4"/>
    <mergeCell ref="A14:A15"/>
    <mergeCell ref="B14:B15"/>
    <mergeCell ref="C14:E14"/>
    <mergeCell ref="F14:F15"/>
    <mergeCell ref="G14:I14"/>
  </mergeCells>
  <phoneticPr fontId="2" type="noConversion"/>
  <pageMargins left="0.75" right="0.75" top="1" bottom="1" header="0.4921259845" footer="0.4921259845"/>
  <pageSetup paperSize="9" scale="9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zoomScaleSheetLayoutView="100" workbookViewId="0">
      <selection sqref="A1:F1"/>
    </sheetView>
  </sheetViews>
  <sheetFormatPr defaultRowHeight="15.75" x14ac:dyDescent="0.25"/>
  <cols>
    <col min="1" max="6" width="12.625" customWidth="1"/>
  </cols>
  <sheetData>
    <row r="1" spans="1:7" ht="45" customHeight="1" x14ac:dyDescent="0.25">
      <c r="A1" s="374" t="s">
        <v>233</v>
      </c>
      <c r="B1" s="374"/>
      <c r="C1" s="374"/>
      <c r="D1" s="374"/>
      <c r="E1" s="374"/>
      <c r="F1" s="374"/>
    </row>
    <row r="2" spans="1:7" ht="107.25" customHeight="1" x14ac:dyDescent="0.25">
      <c r="A2" s="22" t="s">
        <v>103</v>
      </c>
      <c r="B2" s="22" t="s">
        <v>104</v>
      </c>
      <c r="C2" s="22" t="s">
        <v>105</v>
      </c>
      <c r="D2" s="50" t="s">
        <v>158</v>
      </c>
      <c r="E2" s="50" t="s">
        <v>159</v>
      </c>
      <c r="F2" s="50" t="s">
        <v>160</v>
      </c>
      <c r="G2" s="1"/>
    </row>
    <row r="3" spans="1:7" ht="21" customHeight="1" x14ac:dyDescent="0.25">
      <c r="A3" s="34" t="s">
        <v>177</v>
      </c>
      <c r="B3" s="2">
        <v>2159</v>
      </c>
      <c r="C3" s="2">
        <v>2017</v>
      </c>
      <c r="D3" s="2">
        <v>590</v>
      </c>
      <c r="E3" s="2">
        <v>49</v>
      </c>
      <c r="F3" s="2">
        <v>33</v>
      </c>
    </row>
    <row r="4" spans="1:7" ht="24.75" customHeight="1" x14ac:dyDescent="0.25">
      <c r="A4" s="34" t="s">
        <v>178</v>
      </c>
      <c r="B4" s="2">
        <v>1715</v>
      </c>
      <c r="C4" s="2">
        <v>1675</v>
      </c>
      <c r="D4" s="2">
        <v>567</v>
      </c>
      <c r="E4" s="2">
        <v>14</v>
      </c>
      <c r="F4" s="2">
        <v>14</v>
      </c>
    </row>
    <row r="5" spans="1:7" ht="19.5" customHeight="1" x14ac:dyDescent="0.25">
      <c r="A5" s="34" t="s">
        <v>179</v>
      </c>
      <c r="B5" s="2">
        <v>91</v>
      </c>
      <c r="C5" s="2">
        <v>179</v>
      </c>
      <c r="D5" s="2">
        <v>78</v>
      </c>
      <c r="E5" s="2"/>
      <c r="F5" s="2">
        <v>7</v>
      </c>
    </row>
    <row r="6" spans="1:7" ht="21" customHeight="1" x14ac:dyDescent="0.25">
      <c r="A6" s="48" t="s">
        <v>180</v>
      </c>
      <c r="B6" s="2">
        <v>106</v>
      </c>
      <c r="C6" s="2">
        <v>102</v>
      </c>
      <c r="D6" s="2">
        <v>24</v>
      </c>
      <c r="E6" s="2"/>
      <c r="F6" s="2">
        <v>1</v>
      </c>
    </row>
    <row r="7" spans="1:7" ht="18.75" customHeight="1" x14ac:dyDescent="0.25">
      <c r="A7" s="136" t="s">
        <v>56</v>
      </c>
      <c r="B7" s="59">
        <f>SUM(B3:B6)</f>
        <v>4071</v>
      </c>
      <c r="C7" s="59">
        <f>SUM(C3:C6)</f>
        <v>3973</v>
      </c>
      <c r="D7" s="59">
        <f>SUM(D3:D6)</f>
        <v>1259</v>
      </c>
      <c r="E7" s="59">
        <f>SUM(E3:E6)</f>
        <v>63</v>
      </c>
      <c r="F7" s="59">
        <f>SUM(F3:F6)</f>
        <v>55</v>
      </c>
    </row>
    <row r="8" spans="1:7" x14ac:dyDescent="0.25">
      <c r="E8" s="18"/>
      <c r="F8" s="18"/>
    </row>
    <row r="9" spans="1:7" x14ac:dyDescent="0.25">
      <c r="A9" s="18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zoomScaleSheetLayoutView="100" workbookViewId="0">
      <selection sqref="A1:K1"/>
    </sheetView>
  </sheetViews>
  <sheetFormatPr defaultRowHeight="15.75" x14ac:dyDescent="0.25"/>
  <cols>
    <col min="1" max="2" width="10.625" customWidth="1"/>
    <col min="3" max="3" width="12" customWidth="1"/>
    <col min="4" max="11" width="10.625" customWidth="1"/>
  </cols>
  <sheetData>
    <row r="1" spans="1:11" ht="32.25" customHeight="1" x14ac:dyDescent="0.25">
      <c r="A1" s="421" t="s">
        <v>335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</row>
    <row r="2" spans="1:11" ht="17.25" customHeight="1" thickBot="1" x14ac:dyDescent="0.3">
      <c r="A2" s="79" t="s">
        <v>336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81.75" customHeight="1" thickBot="1" x14ac:dyDescent="0.3">
      <c r="A3" s="126" t="s">
        <v>106</v>
      </c>
      <c r="B3" s="127" t="s">
        <v>6</v>
      </c>
      <c r="C3" s="127" t="s">
        <v>7</v>
      </c>
      <c r="D3" s="128" t="s">
        <v>8</v>
      </c>
      <c r="E3" s="127" t="s">
        <v>9</v>
      </c>
      <c r="F3" s="127" t="s">
        <v>10</v>
      </c>
      <c r="G3" s="127" t="s">
        <v>11</v>
      </c>
      <c r="H3" s="127" t="s">
        <v>218</v>
      </c>
      <c r="I3" s="127" t="s">
        <v>219</v>
      </c>
      <c r="J3" s="129" t="s">
        <v>107</v>
      </c>
      <c r="K3" s="130" t="s">
        <v>56</v>
      </c>
    </row>
    <row r="4" spans="1:11" x14ac:dyDescent="0.25">
      <c r="A4" s="80" t="s">
        <v>228</v>
      </c>
      <c r="B4" s="80">
        <v>10</v>
      </c>
      <c r="C4" s="80">
        <v>23</v>
      </c>
      <c r="D4" s="80">
        <v>8</v>
      </c>
      <c r="E4" s="80">
        <v>38</v>
      </c>
      <c r="F4" s="80">
        <v>1</v>
      </c>
      <c r="G4" s="80">
        <v>0</v>
      </c>
      <c r="H4" s="80">
        <v>19</v>
      </c>
      <c r="I4" s="80">
        <v>0</v>
      </c>
      <c r="J4" s="80">
        <v>346</v>
      </c>
      <c r="K4" s="80">
        <v>445</v>
      </c>
    </row>
    <row r="5" spans="1:11" x14ac:dyDescent="0.25">
      <c r="A5" s="54" t="s">
        <v>229</v>
      </c>
      <c r="B5" s="54">
        <v>6</v>
      </c>
      <c r="C5" s="54">
        <v>5</v>
      </c>
      <c r="D5" s="54">
        <v>4</v>
      </c>
      <c r="E5" s="54">
        <v>4</v>
      </c>
      <c r="F5" s="54">
        <v>1</v>
      </c>
      <c r="G5" s="54">
        <v>0</v>
      </c>
      <c r="H5" s="54">
        <v>10</v>
      </c>
      <c r="I5" s="54">
        <v>0</v>
      </c>
      <c r="J5" s="54">
        <v>132</v>
      </c>
      <c r="K5" s="54">
        <v>162</v>
      </c>
    </row>
    <row r="6" spans="1:11" x14ac:dyDescent="0.25">
      <c r="A6" s="54" t="s">
        <v>230</v>
      </c>
      <c r="B6" s="54">
        <v>5</v>
      </c>
      <c r="C6" s="54">
        <v>6</v>
      </c>
      <c r="D6" s="54">
        <v>11</v>
      </c>
      <c r="E6" s="54">
        <v>6</v>
      </c>
      <c r="F6" s="54">
        <v>3</v>
      </c>
      <c r="G6" s="54">
        <v>0</v>
      </c>
      <c r="H6" s="54">
        <v>3</v>
      </c>
      <c r="I6" s="54">
        <v>0</v>
      </c>
      <c r="J6" s="54">
        <v>121</v>
      </c>
      <c r="K6" s="54">
        <v>155</v>
      </c>
    </row>
    <row r="7" spans="1:11" x14ac:dyDescent="0.25">
      <c r="A7" s="54" t="s">
        <v>231</v>
      </c>
      <c r="B7" s="54">
        <v>47</v>
      </c>
      <c r="C7" s="54">
        <v>64</v>
      </c>
      <c r="D7" s="54">
        <v>39</v>
      </c>
      <c r="E7" s="54">
        <v>3</v>
      </c>
      <c r="F7" s="54">
        <v>6</v>
      </c>
      <c r="G7" s="54">
        <v>0</v>
      </c>
      <c r="H7" s="54">
        <v>15</v>
      </c>
      <c r="I7" s="54">
        <v>1</v>
      </c>
      <c r="J7" s="54">
        <v>642</v>
      </c>
      <c r="K7" s="54">
        <v>817</v>
      </c>
    </row>
    <row r="8" spans="1:11" x14ac:dyDescent="0.25">
      <c r="A8" s="54" t="s">
        <v>232</v>
      </c>
      <c r="B8" s="54">
        <v>18</v>
      </c>
      <c r="C8" s="54">
        <v>23</v>
      </c>
      <c r="D8" s="54">
        <v>10</v>
      </c>
      <c r="E8" s="54">
        <v>0</v>
      </c>
      <c r="F8" s="54">
        <v>0</v>
      </c>
      <c r="G8" s="54">
        <v>0</v>
      </c>
      <c r="H8" s="54">
        <v>6</v>
      </c>
      <c r="I8" s="54">
        <v>0</v>
      </c>
      <c r="J8" s="54">
        <v>261</v>
      </c>
      <c r="K8" s="54">
        <v>318</v>
      </c>
    </row>
    <row r="9" spans="1:11" x14ac:dyDescent="0.2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5">
      <c r="A10" s="59" t="s">
        <v>56</v>
      </c>
      <c r="B10" s="59">
        <v>85</v>
      </c>
      <c r="C10" s="59">
        <v>115</v>
      </c>
      <c r="D10" s="59">
        <v>72</v>
      </c>
      <c r="E10" s="59">
        <v>51</v>
      </c>
      <c r="F10" s="59">
        <v>11</v>
      </c>
      <c r="G10" s="59">
        <v>0</v>
      </c>
      <c r="H10" s="59">
        <v>50</v>
      </c>
      <c r="I10" s="59">
        <v>1</v>
      </c>
      <c r="J10" s="59">
        <v>1483</v>
      </c>
      <c r="K10" s="59">
        <v>1868</v>
      </c>
    </row>
    <row r="11" spans="1:11" ht="9.75" customHeight="1" x14ac:dyDescent="0.25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</row>
    <row r="12" spans="1:11" ht="16.5" thickBot="1" x14ac:dyDescent="0.3">
      <c r="A12" s="79" t="s">
        <v>202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</row>
    <row r="13" spans="1:11" ht="79.5" thickBot="1" x14ac:dyDescent="0.3">
      <c r="A13" s="126" t="s">
        <v>106</v>
      </c>
      <c r="B13" s="127" t="s">
        <v>6</v>
      </c>
      <c r="C13" s="127" t="s">
        <v>7</v>
      </c>
      <c r="D13" s="128" t="s">
        <v>8</v>
      </c>
      <c r="E13" s="127" t="s">
        <v>9</v>
      </c>
      <c r="F13" s="127" t="s">
        <v>10</v>
      </c>
      <c r="G13" s="127" t="s">
        <v>11</v>
      </c>
      <c r="H13" s="127" t="s">
        <v>218</v>
      </c>
      <c r="I13" s="127" t="s">
        <v>219</v>
      </c>
      <c r="J13" s="129" t="s">
        <v>107</v>
      </c>
      <c r="K13" s="130" t="s">
        <v>56</v>
      </c>
    </row>
    <row r="14" spans="1:11" x14ac:dyDescent="0.25">
      <c r="A14" s="80" t="s">
        <v>228</v>
      </c>
      <c r="B14" s="80">
        <v>10</v>
      </c>
      <c r="C14" s="80">
        <v>27</v>
      </c>
      <c r="D14" s="80">
        <v>12</v>
      </c>
      <c r="E14" s="80">
        <v>38</v>
      </c>
      <c r="F14" s="80">
        <v>0</v>
      </c>
      <c r="G14" s="80">
        <v>0</v>
      </c>
      <c r="H14" s="80">
        <v>32</v>
      </c>
      <c r="I14" s="80">
        <v>0</v>
      </c>
      <c r="J14" s="80">
        <v>403</v>
      </c>
      <c r="K14" s="80">
        <v>522</v>
      </c>
    </row>
    <row r="15" spans="1:11" x14ac:dyDescent="0.25">
      <c r="A15" s="54" t="s">
        <v>229</v>
      </c>
      <c r="B15" s="54">
        <v>12</v>
      </c>
      <c r="C15" s="54">
        <v>70</v>
      </c>
      <c r="D15" s="54">
        <v>9</v>
      </c>
      <c r="E15" s="54">
        <v>8</v>
      </c>
      <c r="F15" s="54">
        <v>0</v>
      </c>
      <c r="G15" s="54">
        <v>0</v>
      </c>
      <c r="H15" s="54">
        <v>1</v>
      </c>
      <c r="I15" s="54">
        <v>1</v>
      </c>
      <c r="J15" s="54">
        <v>186</v>
      </c>
      <c r="K15" s="54">
        <v>287</v>
      </c>
    </row>
    <row r="16" spans="1:11" x14ac:dyDescent="0.25">
      <c r="A16" s="54" t="s">
        <v>230</v>
      </c>
      <c r="B16" s="54">
        <v>2</v>
      </c>
      <c r="C16" s="54">
        <v>5</v>
      </c>
      <c r="D16" s="54">
        <v>12</v>
      </c>
      <c r="E16" s="54">
        <v>2</v>
      </c>
      <c r="F16" s="54">
        <v>3</v>
      </c>
      <c r="G16" s="54">
        <v>0</v>
      </c>
      <c r="H16" s="54">
        <v>2</v>
      </c>
      <c r="I16" s="54">
        <v>0</v>
      </c>
      <c r="J16" s="54">
        <v>143</v>
      </c>
      <c r="K16" s="54">
        <v>169</v>
      </c>
    </row>
    <row r="17" spans="1:11" x14ac:dyDescent="0.25">
      <c r="A17" s="54" t="s">
        <v>231</v>
      </c>
      <c r="B17" s="54">
        <v>47</v>
      </c>
      <c r="C17" s="54">
        <v>39</v>
      </c>
      <c r="D17" s="54">
        <v>38</v>
      </c>
      <c r="E17" s="54">
        <v>4</v>
      </c>
      <c r="F17" s="54">
        <v>10</v>
      </c>
      <c r="G17" s="54">
        <v>0</v>
      </c>
      <c r="H17" s="54">
        <v>23</v>
      </c>
      <c r="I17" s="54">
        <v>0</v>
      </c>
      <c r="J17" s="54">
        <v>607</v>
      </c>
      <c r="K17" s="54">
        <v>768</v>
      </c>
    </row>
    <row r="18" spans="1:11" x14ac:dyDescent="0.25">
      <c r="A18" s="54" t="s">
        <v>232</v>
      </c>
      <c r="B18" s="54">
        <v>21</v>
      </c>
      <c r="C18" s="54">
        <v>14</v>
      </c>
      <c r="D18" s="54">
        <v>13</v>
      </c>
      <c r="E18" s="54">
        <v>1</v>
      </c>
      <c r="F18" s="54">
        <v>0</v>
      </c>
      <c r="G18" s="54">
        <v>0</v>
      </c>
      <c r="H18" s="54">
        <v>13</v>
      </c>
      <c r="I18" s="54">
        <v>0</v>
      </c>
      <c r="J18" s="54">
        <v>387</v>
      </c>
      <c r="K18" s="54">
        <v>449</v>
      </c>
    </row>
    <row r="19" spans="1:11" x14ac:dyDescent="0.2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x14ac:dyDescent="0.25">
      <c r="A20" s="59" t="s">
        <v>56</v>
      </c>
      <c r="B20" s="59">
        <v>84</v>
      </c>
      <c r="C20" s="59">
        <v>149</v>
      </c>
      <c r="D20" s="59">
        <v>83</v>
      </c>
      <c r="E20" s="59">
        <v>52</v>
      </c>
      <c r="F20" s="59">
        <v>13</v>
      </c>
      <c r="G20" s="59">
        <v>0</v>
      </c>
      <c r="H20" s="59">
        <v>70</v>
      </c>
      <c r="I20" s="59">
        <v>1</v>
      </c>
      <c r="J20" s="59">
        <v>1707</v>
      </c>
      <c r="K20" s="59">
        <v>2159</v>
      </c>
    </row>
    <row r="21" spans="1:11" ht="6" customHeight="1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</row>
    <row r="22" spans="1:11" ht="17.25" customHeight="1" x14ac:dyDescent="0.25">
      <c r="A22" s="59" t="s">
        <v>181</v>
      </c>
      <c r="B22" s="59">
        <f>+B10-B20</f>
        <v>1</v>
      </c>
      <c r="C22" s="59">
        <f t="shared" ref="C22:K22" si="0">+C10-C20</f>
        <v>-34</v>
      </c>
      <c r="D22" s="59">
        <f t="shared" si="0"/>
        <v>-11</v>
      </c>
      <c r="E22" s="59">
        <f t="shared" si="0"/>
        <v>-1</v>
      </c>
      <c r="F22" s="59">
        <f t="shared" si="0"/>
        <v>-2</v>
      </c>
      <c r="G22" s="59">
        <f t="shared" si="0"/>
        <v>0</v>
      </c>
      <c r="H22" s="59">
        <f t="shared" ref="H22:I22" si="1">+H10-H20</f>
        <v>-20</v>
      </c>
      <c r="I22" s="59">
        <f t="shared" si="1"/>
        <v>0</v>
      </c>
      <c r="J22" s="59">
        <f t="shared" si="0"/>
        <v>-224</v>
      </c>
      <c r="K22" s="59">
        <f t="shared" si="0"/>
        <v>-291</v>
      </c>
    </row>
    <row r="23" spans="1:11" ht="18" customHeight="1" x14ac:dyDescent="0.25">
      <c r="A23" s="81" t="s">
        <v>176</v>
      </c>
      <c r="B23" s="143">
        <f t="shared" ref="B23:K23" si="2">+IFERROR(B22/B20,0)*100</f>
        <v>1.1904761904761905</v>
      </c>
      <c r="C23" s="143">
        <f t="shared" si="2"/>
        <v>-22.818791946308725</v>
      </c>
      <c r="D23" s="143">
        <f t="shared" si="2"/>
        <v>-13.253012048192772</v>
      </c>
      <c r="E23" s="143">
        <f t="shared" si="2"/>
        <v>-1.9230769230769231</v>
      </c>
      <c r="F23" s="143">
        <f t="shared" si="2"/>
        <v>-15.384615384615385</v>
      </c>
      <c r="G23" s="143">
        <f t="shared" si="2"/>
        <v>0</v>
      </c>
      <c r="H23" s="143">
        <f t="shared" ref="H23:I23" si="3">+IFERROR(H22/H20,0)*100</f>
        <v>-28.571428571428569</v>
      </c>
      <c r="I23" s="143">
        <f t="shared" si="3"/>
        <v>0</v>
      </c>
      <c r="J23" s="143">
        <f t="shared" si="2"/>
        <v>-13.122437024018746</v>
      </c>
      <c r="K23" s="143">
        <f t="shared" si="2"/>
        <v>-13.478462251042151</v>
      </c>
    </row>
    <row r="24" spans="1:11" x14ac:dyDescent="0.25">
      <c r="J24" s="18"/>
      <c r="K24" s="18"/>
    </row>
  </sheetData>
  <mergeCells count="1">
    <mergeCell ref="A1:K1"/>
  </mergeCells>
  <phoneticPr fontId="2" type="noConversion"/>
  <pageMargins left="0.75" right="0.75" top="1" bottom="1" header="0.4921259845" footer="0.4921259845"/>
  <pageSetup paperSize="9" scale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Normal="100" zoomScaleSheetLayoutView="100" workbookViewId="0">
      <pane xSplit="18840" topLeftCell="O1"/>
      <selection sqref="A1:D1"/>
      <selection pane="topRight" activeCell="A10" sqref="A10"/>
    </sheetView>
  </sheetViews>
  <sheetFormatPr defaultRowHeight="15.75" x14ac:dyDescent="0.25"/>
  <cols>
    <col min="1" max="1" width="22.5" customWidth="1"/>
    <col min="2" max="4" width="12.625" customWidth="1"/>
  </cols>
  <sheetData>
    <row r="1" spans="1:11" ht="38.25" customHeight="1" x14ac:dyDescent="0.3">
      <c r="A1" s="423" t="s">
        <v>339</v>
      </c>
      <c r="B1" s="423"/>
      <c r="C1" s="423"/>
      <c r="D1" s="423"/>
      <c r="E1" s="25"/>
      <c r="F1" s="25"/>
      <c r="G1" s="25"/>
      <c r="H1" s="25"/>
      <c r="I1" s="25"/>
    </row>
    <row r="2" spans="1:11" ht="19.5" thickBot="1" x14ac:dyDescent="0.35">
      <c r="A2" s="57" t="s">
        <v>336</v>
      </c>
      <c r="B2" s="25"/>
      <c r="C2" s="25"/>
      <c r="D2" s="25"/>
      <c r="E2" s="25"/>
      <c r="F2" s="25"/>
      <c r="G2" s="25"/>
      <c r="H2" s="25"/>
      <c r="I2" s="25"/>
    </row>
    <row r="3" spans="1:11" ht="16.5" thickBot="1" x14ac:dyDescent="0.3">
      <c r="A3" s="131" t="s">
        <v>108</v>
      </c>
      <c r="B3" s="97" t="s">
        <v>12</v>
      </c>
      <c r="C3" s="97" t="s">
        <v>14</v>
      </c>
      <c r="D3" s="123" t="s">
        <v>13</v>
      </c>
      <c r="E3" s="10"/>
      <c r="F3" s="10"/>
      <c r="G3" s="10"/>
      <c r="H3" s="11"/>
      <c r="I3" s="11"/>
      <c r="K3" s="7"/>
    </row>
    <row r="4" spans="1:11" x14ac:dyDescent="0.25">
      <c r="A4" s="84" t="s">
        <v>228</v>
      </c>
      <c r="B4" s="84">
        <v>0</v>
      </c>
      <c r="C4" s="84">
        <v>0</v>
      </c>
      <c r="D4" s="84">
        <v>0</v>
      </c>
      <c r="E4" s="7"/>
      <c r="F4" s="7"/>
      <c r="G4" s="7"/>
      <c r="H4" s="7"/>
      <c r="I4" s="7"/>
      <c r="K4" s="7"/>
    </row>
    <row r="5" spans="1:11" x14ac:dyDescent="0.25">
      <c r="A5" s="2" t="s">
        <v>229</v>
      </c>
      <c r="B5" s="2">
        <v>0</v>
      </c>
      <c r="C5" s="2">
        <v>0</v>
      </c>
      <c r="D5" s="2">
        <v>0</v>
      </c>
      <c r="E5" s="7"/>
      <c r="F5" s="7"/>
      <c r="G5" s="7"/>
      <c r="H5" s="7"/>
      <c r="I5" s="7"/>
      <c r="K5" s="8"/>
    </row>
    <row r="6" spans="1:11" x14ac:dyDescent="0.25">
      <c r="A6" s="2" t="s">
        <v>230</v>
      </c>
      <c r="B6" s="2">
        <v>26</v>
      </c>
      <c r="C6" s="2">
        <v>9</v>
      </c>
      <c r="D6" s="2">
        <v>1</v>
      </c>
      <c r="E6" s="7"/>
      <c r="F6" s="7"/>
      <c r="G6" s="7"/>
      <c r="H6" s="7"/>
      <c r="I6" s="7"/>
      <c r="K6" s="8"/>
    </row>
    <row r="7" spans="1:11" x14ac:dyDescent="0.25">
      <c r="A7" s="2" t="s">
        <v>231</v>
      </c>
      <c r="B7" s="2">
        <v>28</v>
      </c>
      <c r="C7" s="2">
        <v>17</v>
      </c>
      <c r="D7" s="2">
        <v>14</v>
      </c>
      <c r="E7" s="7"/>
      <c r="F7" s="7"/>
      <c r="G7" s="7"/>
      <c r="H7" s="7"/>
      <c r="I7" s="7"/>
      <c r="K7" s="8"/>
    </row>
    <row r="8" spans="1:11" x14ac:dyDescent="0.25">
      <c r="A8" s="2" t="s">
        <v>232</v>
      </c>
      <c r="B8" s="2">
        <v>57</v>
      </c>
      <c r="C8" s="2">
        <v>43</v>
      </c>
      <c r="D8" s="2">
        <v>2</v>
      </c>
      <c r="E8" s="7"/>
      <c r="F8" s="7"/>
      <c r="G8" s="7"/>
      <c r="H8" s="7"/>
      <c r="I8" s="7"/>
      <c r="K8" s="8"/>
    </row>
    <row r="9" spans="1:11" x14ac:dyDescent="0.25">
      <c r="A9" s="2"/>
      <c r="B9" s="2"/>
      <c r="C9" s="2"/>
      <c r="D9" s="2"/>
      <c r="E9" s="7"/>
      <c r="F9" s="7"/>
      <c r="G9" s="7"/>
      <c r="H9" s="7"/>
      <c r="I9" s="7"/>
      <c r="K9" s="8"/>
    </row>
    <row r="10" spans="1:11" x14ac:dyDescent="0.25">
      <c r="A10" s="59" t="s">
        <v>56</v>
      </c>
      <c r="B10" s="59">
        <f>SUM(B4:B9)</f>
        <v>111</v>
      </c>
      <c r="C10" s="59">
        <f>SUM(C4:C9)</f>
        <v>69</v>
      </c>
      <c r="D10" s="59">
        <f>SUM(D4:D9)</f>
        <v>17</v>
      </c>
      <c r="E10" s="7"/>
      <c r="F10" s="7"/>
      <c r="G10" s="7"/>
      <c r="H10" s="7"/>
      <c r="I10" s="7"/>
      <c r="K10" s="8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K11" s="8"/>
    </row>
    <row r="12" spans="1:11" ht="16.5" thickBot="1" x14ac:dyDescent="0.3">
      <c r="A12" s="57" t="s">
        <v>202</v>
      </c>
      <c r="B12" s="7"/>
      <c r="C12" s="7"/>
      <c r="D12" s="7"/>
      <c r="E12" s="7"/>
      <c r="F12" s="7"/>
      <c r="G12" s="7"/>
      <c r="H12" s="7"/>
      <c r="I12" s="7"/>
      <c r="K12" s="8"/>
    </row>
    <row r="13" spans="1:11" ht="16.5" thickBot="1" x14ac:dyDescent="0.3">
      <c r="A13" s="131" t="s">
        <v>108</v>
      </c>
      <c r="B13" s="97" t="s">
        <v>12</v>
      </c>
      <c r="C13" s="97" t="s">
        <v>14</v>
      </c>
      <c r="D13" s="123" t="s">
        <v>13</v>
      </c>
      <c r="E13" s="7"/>
      <c r="F13" s="7"/>
      <c r="G13" s="7"/>
      <c r="H13" s="7"/>
      <c r="I13" s="7"/>
      <c r="K13" s="8"/>
    </row>
    <row r="14" spans="1:11" x14ac:dyDescent="0.25">
      <c r="A14" s="84" t="s">
        <v>228</v>
      </c>
      <c r="B14" s="84">
        <v>0</v>
      </c>
      <c r="C14" s="84">
        <v>0</v>
      </c>
      <c r="D14" s="84">
        <v>0</v>
      </c>
      <c r="E14" s="7"/>
      <c r="F14" s="7"/>
      <c r="G14" s="7"/>
      <c r="H14" s="7"/>
      <c r="I14" s="7"/>
      <c r="K14" s="8"/>
    </row>
    <row r="15" spans="1:11" x14ac:dyDescent="0.25">
      <c r="A15" s="2" t="s">
        <v>229</v>
      </c>
      <c r="B15" s="2">
        <v>0</v>
      </c>
      <c r="C15" s="2">
        <v>0</v>
      </c>
      <c r="D15" s="2">
        <v>0</v>
      </c>
      <c r="E15" s="7"/>
      <c r="F15" s="7"/>
      <c r="G15" s="7"/>
      <c r="H15" s="7"/>
      <c r="I15" s="7"/>
      <c r="K15" s="8"/>
    </row>
    <row r="16" spans="1:11" x14ac:dyDescent="0.25">
      <c r="A16" s="2" t="s">
        <v>230</v>
      </c>
      <c r="B16" s="2">
        <v>4</v>
      </c>
      <c r="C16" s="2">
        <v>4</v>
      </c>
      <c r="D16" s="2">
        <v>11</v>
      </c>
      <c r="E16" s="7"/>
      <c r="F16" s="7"/>
      <c r="G16" s="7"/>
      <c r="H16" s="7"/>
      <c r="I16" s="7"/>
      <c r="K16" s="8"/>
    </row>
    <row r="17" spans="1:11" x14ac:dyDescent="0.25">
      <c r="A17" s="2" t="s">
        <v>231</v>
      </c>
      <c r="B17" s="2">
        <v>50</v>
      </c>
      <c r="C17" s="2">
        <v>38</v>
      </c>
      <c r="D17" s="2">
        <v>14</v>
      </c>
      <c r="E17" s="7"/>
      <c r="F17" s="7"/>
      <c r="G17" s="7"/>
      <c r="H17" s="7"/>
      <c r="I17" s="7"/>
      <c r="K17" s="8"/>
    </row>
    <row r="18" spans="1:11" x14ac:dyDescent="0.25">
      <c r="A18" s="2" t="s">
        <v>232</v>
      </c>
      <c r="B18" s="2">
        <v>87</v>
      </c>
      <c r="C18" s="2">
        <v>15</v>
      </c>
      <c r="D18" s="2">
        <v>5</v>
      </c>
      <c r="E18" s="7"/>
      <c r="F18" s="7"/>
      <c r="G18" s="7"/>
      <c r="H18" s="7"/>
      <c r="I18" s="7"/>
      <c r="K18" s="8"/>
    </row>
    <row r="19" spans="1:11" x14ac:dyDescent="0.25">
      <c r="A19" s="2"/>
      <c r="B19" s="2"/>
      <c r="C19" s="2"/>
      <c r="D19" s="2"/>
      <c r="E19" s="7"/>
      <c r="F19" s="7"/>
      <c r="G19" s="7"/>
      <c r="H19" s="7"/>
      <c r="I19" s="7"/>
      <c r="K19" s="8"/>
    </row>
    <row r="20" spans="1:11" x14ac:dyDescent="0.25">
      <c r="A20" s="59" t="s">
        <v>56</v>
      </c>
      <c r="B20" s="59">
        <f>SUM(B14:B19)</f>
        <v>141</v>
      </c>
      <c r="C20" s="59">
        <f>SUM(C14:C19)</f>
        <v>57</v>
      </c>
      <c r="D20" s="59">
        <f>SUM(D14:D19)</f>
        <v>30</v>
      </c>
      <c r="E20" s="7"/>
      <c r="F20" s="7"/>
      <c r="G20" s="7"/>
      <c r="H20" s="7"/>
      <c r="I20" s="7"/>
      <c r="K20" s="8"/>
    </row>
    <row r="21" spans="1:11" x14ac:dyDescent="0.25">
      <c r="B21" s="7"/>
      <c r="C21" s="7"/>
      <c r="D21" s="7"/>
      <c r="E21" s="7"/>
      <c r="F21" s="7"/>
      <c r="G21" s="7"/>
      <c r="H21" s="7"/>
      <c r="I21" s="7"/>
      <c r="K21" s="8"/>
    </row>
    <row r="22" spans="1:11" x14ac:dyDescent="0.25">
      <c r="A22" s="59" t="s">
        <v>181</v>
      </c>
      <c r="B22" s="59">
        <f>+B10-B20</f>
        <v>-30</v>
      </c>
      <c r="C22" s="59">
        <f>+C10-C20</f>
        <v>12</v>
      </c>
      <c r="D22" s="59">
        <f>+D10-D20</f>
        <v>-13</v>
      </c>
      <c r="E22" s="7"/>
      <c r="F22" s="7"/>
      <c r="G22" s="7"/>
      <c r="H22" s="7"/>
      <c r="I22" s="7"/>
      <c r="K22" s="8"/>
    </row>
    <row r="23" spans="1:11" x14ac:dyDescent="0.25">
      <c r="A23" s="81" t="s">
        <v>176</v>
      </c>
      <c r="B23" s="143">
        <f>+IFERROR(B22/B20,0)*100</f>
        <v>-21.276595744680851</v>
      </c>
      <c r="C23" s="143">
        <f>+IFERROR(C22/C20,0)*100</f>
        <v>21.052631578947366</v>
      </c>
      <c r="D23" s="143">
        <f>+IFERROR(D22/D20,0)*100</f>
        <v>-43.333333333333336</v>
      </c>
      <c r="E23" s="7"/>
      <c r="F23" s="7"/>
      <c r="G23" s="7"/>
      <c r="H23" s="7"/>
      <c r="I23" s="7"/>
      <c r="K23" s="8"/>
    </row>
    <row r="24" spans="1:11" x14ac:dyDescent="0.25">
      <c r="K24" s="8"/>
    </row>
    <row r="25" spans="1:11" x14ac:dyDescent="0.25">
      <c r="K25" s="8"/>
    </row>
    <row r="26" spans="1:11" x14ac:dyDescent="0.25">
      <c r="K26" s="8"/>
    </row>
    <row r="27" spans="1:11" x14ac:dyDescent="0.25">
      <c r="K27" s="8"/>
    </row>
    <row r="28" spans="1:11" x14ac:dyDescent="0.25">
      <c r="K28" s="8"/>
    </row>
    <row r="29" spans="1:11" x14ac:dyDescent="0.25">
      <c r="K29" s="8"/>
    </row>
    <row r="30" spans="1:11" x14ac:dyDescent="0.25">
      <c r="K30" s="8"/>
    </row>
    <row r="31" spans="1:11" x14ac:dyDescent="0.25">
      <c r="K31" s="8"/>
    </row>
    <row r="32" spans="1:11" x14ac:dyDescent="0.25">
      <c r="K32" s="8"/>
    </row>
    <row r="33" spans="11:11" x14ac:dyDescent="0.25">
      <c r="K33" s="8"/>
    </row>
    <row r="34" spans="11:11" x14ac:dyDescent="0.25">
      <c r="K34" s="8"/>
    </row>
    <row r="35" spans="11:11" x14ac:dyDescent="0.25">
      <c r="K35" s="8"/>
    </row>
    <row r="36" spans="11:11" x14ac:dyDescent="0.25">
      <c r="K36" s="8"/>
    </row>
    <row r="37" spans="11:11" x14ac:dyDescent="0.25">
      <c r="K37" s="8"/>
    </row>
    <row r="38" spans="11:11" x14ac:dyDescent="0.25">
      <c r="K38" s="9"/>
    </row>
    <row r="39" spans="11:11" x14ac:dyDescent="0.25">
      <c r="K39" s="7"/>
    </row>
  </sheetData>
  <mergeCells count="1">
    <mergeCell ref="A1:D1"/>
  </mergeCells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"/>
  <sheetViews>
    <sheetView zoomScaleNormal="100" zoomScaleSheetLayoutView="100" workbookViewId="0">
      <selection sqref="A1:F1"/>
    </sheetView>
  </sheetViews>
  <sheetFormatPr defaultRowHeight="15.75" x14ac:dyDescent="0.25"/>
  <cols>
    <col min="1" max="1" width="20.75" customWidth="1"/>
    <col min="2" max="2" width="27.75" customWidth="1"/>
    <col min="3" max="3" width="42.875" customWidth="1"/>
    <col min="4" max="4" width="10.625" customWidth="1"/>
    <col min="5" max="5" width="15" customWidth="1"/>
  </cols>
  <sheetData>
    <row r="1" spans="1:6" ht="41.25" customHeight="1" x14ac:dyDescent="0.25">
      <c r="A1" s="398" t="s">
        <v>340</v>
      </c>
      <c r="B1" s="398"/>
      <c r="C1" s="398"/>
      <c r="D1" s="398"/>
      <c r="E1" s="398"/>
      <c r="F1" s="398"/>
    </row>
    <row r="2" spans="1:6" ht="16.5" thickBot="1" x14ac:dyDescent="0.3">
      <c r="A2" s="124" t="s">
        <v>49</v>
      </c>
    </row>
    <row r="3" spans="1:6" ht="32.25" thickBot="1" x14ac:dyDescent="0.3">
      <c r="A3" s="85" t="s">
        <v>52</v>
      </c>
      <c r="B3" s="101" t="s">
        <v>81</v>
      </c>
      <c r="C3" s="101" t="s">
        <v>134</v>
      </c>
      <c r="D3" s="101" t="s">
        <v>130</v>
      </c>
      <c r="E3" s="101" t="s">
        <v>109</v>
      </c>
      <c r="F3" s="102" t="s">
        <v>110</v>
      </c>
    </row>
    <row r="4" spans="1:6" ht="31.5" x14ac:dyDescent="0.25">
      <c r="A4" s="214" t="s">
        <v>266</v>
      </c>
      <c r="B4" s="249" t="s">
        <v>341</v>
      </c>
      <c r="C4" s="249" t="s">
        <v>342</v>
      </c>
      <c r="D4" s="249" t="s">
        <v>343</v>
      </c>
      <c r="E4" s="249" t="s">
        <v>344</v>
      </c>
      <c r="F4" s="249" t="s">
        <v>345</v>
      </c>
    </row>
    <row r="5" spans="1:6" ht="31.5" x14ac:dyDescent="0.25">
      <c r="A5" s="214" t="s">
        <v>266</v>
      </c>
      <c r="B5" s="249" t="s">
        <v>341</v>
      </c>
      <c r="C5" s="249" t="s">
        <v>346</v>
      </c>
      <c r="D5" s="249" t="s">
        <v>343</v>
      </c>
      <c r="E5" s="249" t="s">
        <v>344</v>
      </c>
      <c r="F5" s="249" t="s">
        <v>345</v>
      </c>
    </row>
    <row r="6" spans="1:6" ht="31.5" x14ac:dyDescent="0.25">
      <c r="A6" s="214" t="s">
        <v>266</v>
      </c>
      <c r="B6" s="249" t="s">
        <v>341</v>
      </c>
      <c r="C6" s="249" t="s">
        <v>347</v>
      </c>
      <c r="D6" s="249" t="s">
        <v>343</v>
      </c>
      <c r="E6" s="249" t="s">
        <v>348</v>
      </c>
      <c r="F6" s="249" t="s">
        <v>345</v>
      </c>
    </row>
    <row r="7" spans="1:6" ht="31.5" x14ac:dyDescent="0.25">
      <c r="A7" s="214" t="s">
        <v>266</v>
      </c>
      <c r="B7" s="249" t="s">
        <v>341</v>
      </c>
      <c r="C7" s="249" t="s">
        <v>349</v>
      </c>
      <c r="D7" s="249" t="s">
        <v>343</v>
      </c>
      <c r="E7" s="249" t="s">
        <v>350</v>
      </c>
      <c r="F7" s="249" t="s">
        <v>345</v>
      </c>
    </row>
    <row r="8" spans="1:6" ht="31.5" x14ac:dyDescent="0.25">
      <c r="A8" s="214" t="s">
        <v>266</v>
      </c>
      <c r="B8" s="249" t="s">
        <v>341</v>
      </c>
      <c r="C8" s="249" t="s">
        <v>351</v>
      </c>
      <c r="D8" s="249" t="s">
        <v>343</v>
      </c>
      <c r="E8" s="249" t="s">
        <v>352</v>
      </c>
      <c r="F8" s="249" t="s">
        <v>345</v>
      </c>
    </row>
    <row r="9" spans="1:6" ht="31.5" x14ac:dyDescent="0.25">
      <c r="A9" s="214" t="s">
        <v>266</v>
      </c>
      <c r="B9" s="249" t="s">
        <v>341</v>
      </c>
      <c r="C9" s="249" t="s">
        <v>353</v>
      </c>
      <c r="D9" s="249" t="s">
        <v>343</v>
      </c>
      <c r="E9" s="249" t="s">
        <v>354</v>
      </c>
      <c r="F9" s="249" t="s">
        <v>345</v>
      </c>
    </row>
    <row r="10" spans="1:6" ht="31.5" x14ac:dyDescent="0.25">
      <c r="A10" s="214" t="s">
        <v>266</v>
      </c>
      <c r="B10" s="249" t="s">
        <v>341</v>
      </c>
      <c r="C10" s="249" t="s">
        <v>355</v>
      </c>
      <c r="D10" s="249" t="s">
        <v>343</v>
      </c>
      <c r="E10" s="249" t="s">
        <v>356</v>
      </c>
      <c r="F10" s="249" t="s">
        <v>345</v>
      </c>
    </row>
    <row r="11" spans="1:6" ht="31.5" x14ac:dyDescent="0.25">
      <c r="A11" s="214" t="s">
        <v>266</v>
      </c>
      <c r="B11" s="249" t="s">
        <v>341</v>
      </c>
      <c r="C11" s="249" t="s">
        <v>357</v>
      </c>
      <c r="D11" s="249" t="s">
        <v>343</v>
      </c>
      <c r="E11" s="249" t="s">
        <v>344</v>
      </c>
      <c r="F11" s="249" t="s">
        <v>345</v>
      </c>
    </row>
    <row r="12" spans="1:6" ht="31.5" x14ac:dyDescent="0.25">
      <c r="A12" s="214" t="s">
        <v>266</v>
      </c>
      <c r="B12" s="249" t="s">
        <v>341</v>
      </c>
      <c r="C12" s="249" t="s">
        <v>358</v>
      </c>
      <c r="D12" s="249" t="s">
        <v>343</v>
      </c>
      <c r="E12" s="249" t="s">
        <v>359</v>
      </c>
      <c r="F12" s="249" t="s">
        <v>345</v>
      </c>
    </row>
    <row r="13" spans="1:6" ht="47.25" x14ac:dyDescent="0.25">
      <c r="A13" s="214" t="s">
        <v>266</v>
      </c>
      <c r="B13" s="249" t="s">
        <v>360</v>
      </c>
      <c r="C13" s="249" t="s">
        <v>361</v>
      </c>
      <c r="D13" s="249" t="s">
        <v>343</v>
      </c>
      <c r="E13" s="249" t="s">
        <v>344</v>
      </c>
      <c r="F13" s="249" t="s">
        <v>345</v>
      </c>
    </row>
    <row r="14" spans="1:6" ht="47.25" x14ac:dyDescent="0.25">
      <c r="A14" s="214" t="s">
        <v>266</v>
      </c>
      <c r="B14" s="249" t="s">
        <v>360</v>
      </c>
      <c r="C14" s="249" t="s">
        <v>362</v>
      </c>
      <c r="D14" s="249" t="s">
        <v>343</v>
      </c>
      <c r="E14" s="249" t="s">
        <v>344</v>
      </c>
      <c r="F14" s="249" t="s">
        <v>345</v>
      </c>
    </row>
    <row r="15" spans="1:6" ht="47.25" x14ac:dyDescent="0.25">
      <c r="A15" s="214" t="s">
        <v>266</v>
      </c>
      <c r="B15" s="249" t="s">
        <v>360</v>
      </c>
      <c r="C15" s="249" t="s">
        <v>363</v>
      </c>
      <c r="D15" s="249" t="s">
        <v>343</v>
      </c>
      <c r="E15" s="249" t="s">
        <v>344</v>
      </c>
      <c r="F15" s="249" t="s">
        <v>345</v>
      </c>
    </row>
    <row r="16" spans="1:6" x14ac:dyDescent="0.25">
      <c r="A16" s="214" t="s">
        <v>266</v>
      </c>
      <c r="B16" s="249" t="s">
        <v>364</v>
      </c>
      <c r="C16" s="249" t="s">
        <v>365</v>
      </c>
      <c r="D16" s="249" t="s">
        <v>343</v>
      </c>
      <c r="E16" s="249" t="s">
        <v>344</v>
      </c>
      <c r="F16" s="249" t="s">
        <v>345</v>
      </c>
    </row>
    <row r="17" spans="1:6" x14ac:dyDescent="0.25">
      <c r="A17" s="214" t="s">
        <v>266</v>
      </c>
      <c r="B17" s="249" t="s">
        <v>366</v>
      </c>
      <c r="C17" s="249" t="s">
        <v>367</v>
      </c>
      <c r="D17" s="249" t="s">
        <v>343</v>
      </c>
      <c r="E17" s="249" t="s">
        <v>344</v>
      </c>
      <c r="F17" s="249" t="s">
        <v>345</v>
      </c>
    </row>
    <row r="18" spans="1:6" x14ac:dyDescent="0.25">
      <c r="A18" s="214" t="s">
        <v>266</v>
      </c>
      <c r="B18" s="249" t="s">
        <v>366</v>
      </c>
      <c r="C18" s="249" t="s">
        <v>368</v>
      </c>
      <c r="D18" s="249" t="s">
        <v>343</v>
      </c>
      <c r="E18" s="249" t="s">
        <v>344</v>
      </c>
      <c r="F18" s="249" t="s">
        <v>345</v>
      </c>
    </row>
    <row r="19" spans="1:6" ht="31.5" x14ac:dyDescent="0.25">
      <c r="A19" s="250" t="s">
        <v>369</v>
      </c>
      <c r="B19" s="249" t="s">
        <v>366</v>
      </c>
      <c r="C19" s="249" t="s">
        <v>368</v>
      </c>
      <c r="D19" s="249" t="s">
        <v>370</v>
      </c>
      <c r="E19" s="249" t="s">
        <v>344</v>
      </c>
      <c r="F19" s="249" t="s">
        <v>345</v>
      </c>
    </row>
    <row r="20" spans="1:6" x14ac:dyDescent="0.25">
      <c r="A20" s="214" t="s">
        <v>266</v>
      </c>
      <c r="B20" s="249" t="s">
        <v>371</v>
      </c>
      <c r="C20" s="249" t="s">
        <v>372</v>
      </c>
      <c r="D20" s="249" t="s">
        <v>343</v>
      </c>
      <c r="E20" s="249" t="s">
        <v>344</v>
      </c>
      <c r="F20" s="249" t="s">
        <v>345</v>
      </c>
    </row>
    <row r="21" spans="1:6" x14ac:dyDescent="0.25">
      <c r="A21" s="214" t="s">
        <v>266</v>
      </c>
      <c r="B21" s="249" t="s">
        <v>373</v>
      </c>
      <c r="C21" s="249" t="s">
        <v>374</v>
      </c>
      <c r="D21" s="249" t="s">
        <v>343</v>
      </c>
      <c r="E21" s="249" t="s">
        <v>344</v>
      </c>
      <c r="F21" s="249" t="s">
        <v>345</v>
      </c>
    </row>
    <row r="22" spans="1:6" x14ac:dyDescent="0.25">
      <c r="A22" s="214" t="s">
        <v>266</v>
      </c>
      <c r="B22" s="249" t="s">
        <v>375</v>
      </c>
      <c r="C22" s="249" t="s">
        <v>376</v>
      </c>
      <c r="D22" s="249" t="s">
        <v>343</v>
      </c>
      <c r="E22" s="249" t="s">
        <v>354</v>
      </c>
      <c r="F22" s="249" t="s">
        <v>345</v>
      </c>
    </row>
    <row r="23" spans="1:6" ht="31.5" x14ac:dyDescent="0.25">
      <c r="A23" s="214" t="s">
        <v>266</v>
      </c>
      <c r="B23" s="249" t="s">
        <v>377</v>
      </c>
      <c r="C23" s="249" t="s">
        <v>378</v>
      </c>
      <c r="D23" s="249" t="s">
        <v>343</v>
      </c>
      <c r="E23" s="249" t="s">
        <v>350</v>
      </c>
      <c r="F23" s="249" t="s">
        <v>345</v>
      </c>
    </row>
    <row r="24" spans="1:6" ht="31.5" x14ac:dyDescent="0.25">
      <c r="A24" s="214" t="s">
        <v>266</v>
      </c>
      <c r="B24" s="249" t="s">
        <v>377</v>
      </c>
      <c r="C24" s="214" t="s">
        <v>379</v>
      </c>
      <c r="D24" s="249" t="s">
        <v>343</v>
      </c>
      <c r="E24" s="249" t="s">
        <v>352</v>
      </c>
      <c r="F24" s="249" t="s">
        <v>345</v>
      </c>
    </row>
    <row r="25" spans="1:6" ht="31.5" x14ac:dyDescent="0.25">
      <c r="A25" s="214" t="s">
        <v>266</v>
      </c>
      <c r="B25" s="249" t="s">
        <v>377</v>
      </c>
      <c r="C25" s="214" t="s">
        <v>380</v>
      </c>
      <c r="D25" s="249" t="s">
        <v>343</v>
      </c>
      <c r="E25" s="249" t="s">
        <v>348</v>
      </c>
      <c r="F25" s="249" t="s">
        <v>345</v>
      </c>
    </row>
    <row r="26" spans="1:6" x14ac:dyDescent="0.25">
      <c r="A26" s="214" t="s">
        <v>266</v>
      </c>
      <c r="B26" s="249" t="s">
        <v>381</v>
      </c>
      <c r="C26" s="249" t="s">
        <v>382</v>
      </c>
      <c r="D26" s="249" t="s">
        <v>343</v>
      </c>
      <c r="E26" s="249" t="s">
        <v>344</v>
      </c>
      <c r="F26" s="249" t="s">
        <v>345</v>
      </c>
    </row>
    <row r="27" spans="1:6" x14ac:dyDescent="0.25">
      <c r="A27" s="214" t="s">
        <v>266</v>
      </c>
      <c r="B27" s="249" t="s">
        <v>383</v>
      </c>
      <c r="C27" s="249" t="s">
        <v>384</v>
      </c>
      <c r="D27" s="249" t="s">
        <v>343</v>
      </c>
      <c r="E27" s="249" t="s">
        <v>344</v>
      </c>
      <c r="F27" s="249" t="s">
        <v>345</v>
      </c>
    </row>
    <row r="28" spans="1:6" x14ac:dyDescent="0.25">
      <c r="A28" s="214" t="s">
        <v>266</v>
      </c>
      <c r="B28" s="249" t="s">
        <v>385</v>
      </c>
      <c r="C28" s="249" t="s">
        <v>386</v>
      </c>
      <c r="D28" s="249" t="s">
        <v>343</v>
      </c>
      <c r="E28" s="249" t="s">
        <v>344</v>
      </c>
      <c r="F28" s="249" t="s">
        <v>345</v>
      </c>
    </row>
    <row r="29" spans="1:6" x14ac:dyDescent="0.25">
      <c r="A29" s="214" t="s">
        <v>266</v>
      </c>
      <c r="B29" s="249" t="s">
        <v>387</v>
      </c>
      <c r="C29" s="249" t="s">
        <v>388</v>
      </c>
      <c r="D29" s="249" t="s">
        <v>343</v>
      </c>
      <c r="E29" s="249" t="s">
        <v>344</v>
      </c>
      <c r="F29" s="249" t="s">
        <v>345</v>
      </c>
    </row>
    <row r="30" spans="1:6" x14ac:dyDescent="0.25">
      <c r="A30" s="214" t="s">
        <v>266</v>
      </c>
      <c r="B30" s="249" t="s">
        <v>389</v>
      </c>
      <c r="C30" s="249" t="s">
        <v>390</v>
      </c>
      <c r="D30" s="249" t="s">
        <v>391</v>
      </c>
      <c r="E30" s="249" t="s">
        <v>344</v>
      </c>
      <c r="F30" s="249" t="s">
        <v>345</v>
      </c>
    </row>
    <row r="31" spans="1:6" x14ac:dyDescent="0.25">
      <c r="A31" s="214" t="s">
        <v>266</v>
      </c>
      <c r="B31" s="249" t="s">
        <v>392</v>
      </c>
      <c r="C31" s="249" t="s">
        <v>393</v>
      </c>
      <c r="D31" s="249" t="s">
        <v>343</v>
      </c>
      <c r="E31" s="249" t="s">
        <v>344</v>
      </c>
      <c r="F31" s="249" t="s">
        <v>345</v>
      </c>
    </row>
    <row r="32" spans="1:6" x14ac:dyDescent="0.25">
      <c r="A32" s="214" t="s">
        <v>266</v>
      </c>
      <c r="B32" s="249" t="s">
        <v>392</v>
      </c>
      <c r="C32" s="249" t="s">
        <v>394</v>
      </c>
      <c r="D32" s="249" t="s">
        <v>370</v>
      </c>
      <c r="E32" s="249" t="s">
        <v>344</v>
      </c>
      <c r="F32" s="249" t="s">
        <v>345</v>
      </c>
    </row>
    <row r="33" spans="1:6" x14ac:dyDescent="0.25">
      <c r="A33" s="214" t="s">
        <v>266</v>
      </c>
      <c r="B33" s="249" t="s">
        <v>392</v>
      </c>
      <c r="C33" s="249" t="s">
        <v>395</v>
      </c>
      <c r="D33" s="249" t="s">
        <v>370</v>
      </c>
      <c r="E33" s="249" t="s">
        <v>344</v>
      </c>
      <c r="F33" s="249" t="s">
        <v>345</v>
      </c>
    </row>
    <row r="34" spans="1:6" x14ac:dyDescent="0.25">
      <c r="A34" s="214" t="s">
        <v>266</v>
      </c>
      <c r="B34" s="249" t="s">
        <v>396</v>
      </c>
      <c r="C34" s="249" t="s">
        <v>397</v>
      </c>
      <c r="D34" s="249" t="s">
        <v>391</v>
      </c>
      <c r="E34" s="249" t="s">
        <v>344</v>
      </c>
      <c r="F34" s="249" t="s">
        <v>345</v>
      </c>
    </row>
    <row r="35" spans="1:6" x14ac:dyDescent="0.25">
      <c r="A35" s="214" t="s">
        <v>266</v>
      </c>
      <c r="B35" s="249" t="s">
        <v>398</v>
      </c>
      <c r="C35" s="249" t="s">
        <v>399</v>
      </c>
      <c r="D35" s="249" t="s">
        <v>343</v>
      </c>
      <c r="E35" s="249" t="s">
        <v>344</v>
      </c>
      <c r="F35" s="249" t="s">
        <v>345</v>
      </c>
    </row>
    <row r="36" spans="1:6" x14ac:dyDescent="0.25">
      <c r="A36" s="214" t="s">
        <v>266</v>
      </c>
      <c r="B36" s="249" t="s">
        <v>398</v>
      </c>
      <c r="C36" s="249" t="s">
        <v>400</v>
      </c>
      <c r="D36" s="249" t="s">
        <v>343</v>
      </c>
      <c r="E36" s="249" t="s">
        <v>344</v>
      </c>
      <c r="F36" s="249" t="s">
        <v>345</v>
      </c>
    </row>
    <row r="37" spans="1:6" ht="31.5" x14ac:dyDescent="0.25">
      <c r="A37" s="214" t="s">
        <v>369</v>
      </c>
      <c r="B37" s="249" t="s">
        <v>398</v>
      </c>
      <c r="C37" s="249" t="s">
        <v>401</v>
      </c>
      <c r="D37" s="249" t="s">
        <v>370</v>
      </c>
      <c r="E37" s="249" t="s">
        <v>344</v>
      </c>
      <c r="F37" s="249" t="s">
        <v>345</v>
      </c>
    </row>
    <row r="38" spans="1:6" x14ac:dyDescent="0.25">
      <c r="A38" s="214" t="s">
        <v>266</v>
      </c>
      <c r="B38" s="249" t="s">
        <v>398</v>
      </c>
      <c r="C38" s="249" t="s">
        <v>402</v>
      </c>
      <c r="D38" s="249" t="s">
        <v>343</v>
      </c>
      <c r="E38" s="249" t="s">
        <v>344</v>
      </c>
      <c r="F38" s="249" t="s">
        <v>345</v>
      </c>
    </row>
    <row r="39" spans="1:6" x14ac:dyDescent="0.25">
      <c r="A39" s="214" t="s">
        <v>266</v>
      </c>
      <c r="B39" s="249" t="s">
        <v>403</v>
      </c>
      <c r="C39" s="249" t="s">
        <v>404</v>
      </c>
      <c r="D39" s="249" t="s">
        <v>343</v>
      </c>
      <c r="E39" s="249" t="s">
        <v>344</v>
      </c>
      <c r="F39" s="249" t="s">
        <v>345</v>
      </c>
    </row>
    <row r="40" spans="1:6" x14ac:dyDescent="0.25">
      <c r="A40" s="214" t="s">
        <v>266</v>
      </c>
      <c r="B40" s="249" t="s">
        <v>403</v>
      </c>
      <c r="C40" s="249" t="s">
        <v>405</v>
      </c>
      <c r="D40" s="249" t="s">
        <v>343</v>
      </c>
      <c r="E40" s="249" t="s">
        <v>344</v>
      </c>
      <c r="F40" s="249" t="s">
        <v>345</v>
      </c>
    </row>
    <row r="41" spans="1:6" ht="31.5" x14ac:dyDescent="0.25">
      <c r="A41" s="214" t="s">
        <v>266</v>
      </c>
      <c r="B41" s="249" t="s">
        <v>406</v>
      </c>
      <c r="C41" s="249" t="s">
        <v>407</v>
      </c>
      <c r="D41" s="214" t="s">
        <v>391</v>
      </c>
      <c r="E41" s="249" t="s">
        <v>344</v>
      </c>
      <c r="F41" s="249" t="s">
        <v>345</v>
      </c>
    </row>
    <row r="42" spans="1:6" x14ac:dyDescent="0.25">
      <c r="A42" s="214" t="s">
        <v>266</v>
      </c>
      <c r="B42" s="249" t="s">
        <v>408</v>
      </c>
      <c r="C42" s="249" t="s">
        <v>409</v>
      </c>
      <c r="D42" s="249" t="s">
        <v>343</v>
      </c>
      <c r="E42" s="249" t="s">
        <v>344</v>
      </c>
      <c r="F42" s="249" t="s">
        <v>345</v>
      </c>
    </row>
    <row r="43" spans="1:6" x14ac:dyDescent="0.25">
      <c r="A43" s="214" t="s">
        <v>266</v>
      </c>
      <c r="B43" s="249" t="s">
        <v>375</v>
      </c>
      <c r="C43" s="249" t="s">
        <v>410</v>
      </c>
      <c r="D43" s="249" t="s">
        <v>391</v>
      </c>
      <c r="E43" s="249" t="s">
        <v>344</v>
      </c>
      <c r="F43" s="249" t="s">
        <v>345</v>
      </c>
    </row>
    <row r="44" spans="1:6" ht="31.5" x14ac:dyDescent="0.25">
      <c r="A44" s="214" t="s">
        <v>266</v>
      </c>
      <c r="B44" s="249" t="s">
        <v>383</v>
      </c>
      <c r="C44" s="77" t="s">
        <v>411</v>
      </c>
      <c r="D44" s="249" t="s">
        <v>391</v>
      </c>
      <c r="E44" s="77" t="s">
        <v>412</v>
      </c>
      <c r="F44" s="249" t="s">
        <v>345</v>
      </c>
    </row>
    <row r="45" spans="1:6" x14ac:dyDescent="0.25">
      <c r="A45" s="214" t="s">
        <v>266</v>
      </c>
      <c r="B45" s="249" t="s">
        <v>413</v>
      </c>
      <c r="C45" s="249" t="s">
        <v>414</v>
      </c>
      <c r="D45" s="249" t="s">
        <v>343</v>
      </c>
      <c r="E45" s="249" t="s">
        <v>344</v>
      </c>
      <c r="F45" s="249" t="s">
        <v>345</v>
      </c>
    </row>
    <row r="46" spans="1:6" ht="31.5" x14ac:dyDescent="0.25">
      <c r="A46" s="214" t="s">
        <v>369</v>
      </c>
      <c r="B46" s="214" t="s">
        <v>408</v>
      </c>
      <c r="C46" s="214" t="s">
        <v>415</v>
      </c>
      <c r="D46" s="214" t="s">
        <v>370</v>
      </c>
      <c r="E46" s="214" t="s">
        <v>344</v>
      </c>
      <c r="F46" s="214" t="s">
        <v>345</v>
      </c>
    </row>
    <row r="47" spans="1:6" ht="31.5" x14ac:dyDescent="0.25">
      <c r="A47" s="214" t="s">
        <v>266</v>
      </c>
      <c r="B47" s="214" t="s">
        <v>406</v>
      </c>
      <c r="C47" s="214" t="s">
        <v>416</v>
      </c>
      <c r="D47" s="214" t="s">
        <v>417</v>
      </c>
      <c r="E47" s="214" t="s">
        <v>356</v>
      </c>
      <c r="F47" s="214" t="s">
        <v>345</v>
      </c>
    </row>
    <row r="48" spans="1:6" ht="31.5" x14ac:dyDescent="0.25">
      <c r="A48" s="214" t="s">
        <v>266</v>
      </c>
      <c r="B48" s="214" t="s">
        <v>418</v>
      </c>
      <c r="C48" s="214" t="s">
        <v>419</v>
      </c>
      <c r="D48" s="214" t="s">
        <v>343</v>
      </c>
      <c r="E48" s="214" t="s">
        <v>350</v>
      </c>
      <c r="F48" s="214" t="s">
        <v>345</v>
      </c>
    </row>
    <row r="49" spans="1:6" ht="31.5" x14ac:dyDescent="0.25">
      <c r="A49" s="214" t="s">
        <v>266</v>
      </c>
      <c r="B49" s="214" t="s">
        <v>420</v>
      </c>
      <c r="C49" s="214" t="s">
        <v>421</v>
      </c>
      <c r="D49" s="214" t="s">
        <v>343</v>
      </c>
      <c r="E49" s="214" t="s">
        <v>348</v>
      </c>
      <c r="F49" s="214" t="s">
        <v>345</v>
      </c>
    </row>
    <row r="50" spans="1:6" ht="31.5" x14ac:dyDescent="0.25">
      <c r="A50" s="214" t="s">
        <v>422</v>
      </c>
      <c r="B50" s="214" t="s">
        <v>398</v>
      </c>
      <c r="C50" s="214" t="s">
        <v>401</v>
      </c>
      <c r="D50" s="214" t="s">
        <v>370</v>
      </c>
      <c r="E50" s="214" t="s">
        <v>344</v>
      </c>
      <c r="F50" s="214" t="s">
        <v>345</v>
      </c>
    </row>
    <row r="51" spans="1:6" ht="31.5" x14ac:dyDescent="0.25">
      <c r="A51" s="214" t="s">
        <v>423</v>
      </c>
      <c r="B51" s="214" t="s">
        <v>366</v>
      </c>
      <c r="C51" s="214" t="s">
        <v>424</v>
      </c>
      <c r="D51" s="214" t="s">
        <v>370</v>
      </c>
      <c r="E51" s="214" t="s">
        <v>344</v>
      </c>
      <c r="F51" s="214" t="s">
        <v>345</v>
      </c>
    </row>
    <row r="52" spans="1:6" x14ac:dyDescent="0.25">
      <c r="A52" s="214" t="s">
        <v>266</v>
      </c>
      <c r="B52" s="214" t="s">
        <v>366</v>
      </c>
      <c r="C52" s="214" t="s">
        <v>424</v>
      </c>
      <c r="D52" s="214" t="s">
        <v>391</v>
      </c>
      <c r="E52" s="214" t="s">
        <v>344</v>
      </c>
      <c r="F52" s="214" t="s">
        <v>345</v>
      </c>
    </row>
    <row r="53" spans="1:6" x14ac:dyDescent="0.25">
      <c r="A53" s="214" t="s">
        <v>425</v>
      </c>
      <c r="B53" s="214" t="s">
        <v>375</v>
      </c>
      <c r="C53" s="214" t="s">
        <v>426</v>
      </c>
      <c r="D53" s="214" t="s">
        <v>343</v>
      </c>
      <c r="E53" s="214" t="s">
        <v>352</v>
      </c>
      <c r="F53" s="214" t="s">
        <v>345</v>
      </c>
    </row>
    <row r="54" spans="1:6" ht="31.5" x14ac:dyDescent="0.25">
      <c r="A54" s="214" t="s">
        <v>268</v>
      </c>
      <c r="B54" s="249" t="s">
        <v>341</v>
      </c>
      <c r="C54" s="249" t="s">
        <v>427</v>
      </c>
      <c r="D54" s="249" t="s">
        <v>391</v>
      </c>
      <c r="E54" s="249" t="s">
        <v>344</v>
      </c>
      <c r="F54" s="249" t="s">
        <v>345</v>
      </c>
    </row>
    <row r="55" spans="1:6" ht="31.5" x14ac:dyDescent="0.25">
      <c r="A55" s="214" t="s">
        <v>268</v>
      </c>
      <c r="B55" s="249" t="s">
        <v>341</v>
      </c>
      <c r="C55" s="249" t="s">
        <v>428</v>
      </c>
      <c r="D55" s="249" t="s">
        <v>343</v>
      </c>
      <c r="E55" s="249" t="s">
        <v>350</v>
      </c>
      <c r="F55" s="249" t="s">
        <v>345</v>
      </c>
    </row>
    <row r="56" spans="1:6" ht="31.5" x14ac:dyDescent="0.25">
      <c r="A56" s="214" t="s">
        <v>268</v>
      </c>
      <c r="B56" s="249" t="s">
        <v>341</v>
      </c>
      <c r="C56" s="249" t="s">
        <v>429</v>
      </c>
      <c r="D56" s="249" t="s">
        <v>343</v>
      </c>
      <c r="E56" s="249" t="s">
        <v>344</v>
      </c>
      <c r="F56" s="249" t="s">
        <v>345</v>
      </c>
    </row>
    <row r="57" spans="1:6" ht="31.5" x14ac:dyDescent="0.25">
      <c r="A57" s="214" t="s">
        <v>268</v>
      </c>
      <c r="B57" s="249" t="s">
        <v>430</v>
      </c>
      <c r="C57" s="249" t="s">
        <v>431</v>
      </c>
      <c r="D57" s="249" t="s">
        <v>343</v>
      </c>
      <c r="E57" s="249" t="s">
        <v>344</v>
      </c>
      <c r="F57" s="249" t="s">
        <v>345</v>
      </c>
    </row>
    <row r="58" spans="1:6" ht="31.5" x14ac:dyDescent="0.25">
      <c r="A58" s="214" t="s">
        <v>268</v>
      </c>
      <c r="B58" s="249" t="s">
        <v>430</v>
      </c>
      <c r="C58" s="249" t="s">
        <v>432</v>
      </c>
      <c r="D58" s="249" t="s">
        <v>370</v>
      </c>
      <c r="E58" s="249" t="s">
        <v>344</v>
      </c>
      <c r="F58" s="249" t="s">
        <v>345</v>
      </c>
    </row>
    <row r="59" spans="1:6" ht="31.5" x14ac:dyDescent="0.25">
      <c r="A59" s="214" t="s">
        <v>268</v>
      </c>
      <c r="B59" s="249" t="s">
        <v>430</v>
      </c>
      <c r="C59" s="249" t="s">
        <v>433</v>
      </c>
      <c r="D59" s="249" t="s">
        <v>391</v>
      </c>
      <c r="E59" s="249" t="s">
        <v>344</v>
      </c>
      <c r="F59" s="249" t="s">
        <v>345</v>
      </c>
    </row>
    <row r="60" spans="1:6" ht="47.25" x14ac:dyDescent="0.25">
      <c r="A60" s="214" t="s">
        <v>268</v>
      </c>
      <c r="B60" s="249" t="s">
        <v>360</v>
      </c>
      <c r="C60" s="249" t="s">
        <v>434</v>
      </c>
      <c r="D60" s="249" t="s">
        <v>343</v>
      </c>
      <c r="E60" s="249" t="s">
        <v>344</v>
      </c>
      <c r="F60" s="249" t="s">
        <v>345</v>
      </c>
    </row>
    <row r="61" spans="1:6" ht="47.25" x14ac:dyDescent="0.25">
      <c r="A61" s="214" t="s">
        <v>268</v>
      </c>
      <c r="B61" s="249" t="s">
        <v>360</v>
      </c>
      <c r="C61" s="249" t="s">
        <v>435</v>
      </c>
      <c r="D61" s="249" t="s">
        <v>343</v>
      </c>
      <c r="E61" s="249" t="s">
        <v>344</v>
      </c>
      <c r="F61" s="249" t="s">
        <v>345</v>
      </c>
    </row>
    <row r="62" spans="1:6" ht="47.25" x14ac:dyDescent="0.25">
      <c r="A62" s="214" t="s">
        <v>268</v>
      </c>
      <c r="B62" s="249" t="s">
        <v>360</v>
      </c>
      <c r="C62" s="249" t="s">
        <v>436</v>
      </c>
      <c r="D62" s="249" t="s">
        <v>343</v>
      </c>
      <c r="E62" s="249" t="s">
        <v>344</v>
      </c>
      <c r="F62" s="249" t="s">
        <v>345</v>
      </c>
    </row>
    <row r="63" spans="1:6" ht="47.25" x14ac:dyDescent="0.25">
      <c r="A63" s="214" t="s">
        <v>268</v>
      </c>
      <c r="B63" s="249" t="s">
        <v>360</v>
      </c>
      <c r="C63" s="249" t="s">
        <v>437</v>
      </c>
      <c r="D63" s="249" t="s">
        <v>343</v>
      </c>
      <c r="E63" s="249" t="s">
        <v>344</v>
      </c>
      <c r="F63" s="249" t="s">
        <v>345</v>
      </c>
    </row>
    <row r="64" spans="1:6" ht="47.25" x14ac:dyDescent="0.25">
      <c r="A64" s="214" t="s">
        <v>268</v>
      </c>
      <c r="B64" s="249" t="s">
        <v>360</v>
      </c>
      <c r="C64" s="249" t="s">
        <v>438</v>
      </c>
      <c r="D64" s="249" t="s">
        <v>391</v>
      </c>
      <c r="E64" s="249" t="s">
        <v>344</v>
      </c>
      <c r="F64" s="249" t="s">
        <v>345</v>
      </c>
    </row>
    <row r="65" spans="1:6" x14ac:dyDescent="0.25">
      <c r="A65" s="214" t="s">
        <v>268</v>
      </c>
      <c r="B65" s="249" t="s">
        <v>439</v>
      </c>
      <c r="C65" s="214" t="s">
        <v>440</v>
      </c>
      <c r="D65" s="249" t="s">
        <v>343</v>
      </c>
      <c r="E65" s="249" t="s">
        <v>344</v>
      </c>
      <c r="F65" s="249" t="s">
        <v>345</v>
      </c>
    </row>
    <row r="66" spans="1:6" ht="31.5" x14ac:dyDescent="0.25">
      <c r="A66" s="214" t="s">
        <v>268</v>
      </c>
      <c r="B66" s="249" t="s">
        <v>441</v>
      </c>
      <c r="C66" s="249" t="s">
        <v>442</v>
      </c>
      <c r="D66" s="249" t="s">
        <v>343</v>
      </c>
      <c r="E66" s="249" t="s">
        <v>344</v>
      </c>
      <c r="F66" s="249" t="s">
        <v>345</v>
      </c>
    </row>
    <row r="67" spans="1:6" ht="31.5" x14ac:dyDescent="0.25">
      <c r="A67" s="214" t="s">
        <v>268</v>
      </c>
      <c r="B67" s="249" t="s">
        <v>443</v>
      </c>
      <c r="C67" s="249" t="s">
        <v>444</v>
      </c>
      <c r="D67" s="249" t="s">
        <v>343</v>
      </c>
      <c r="E67" s="249" t="s">
        <v>344</v>
      </c>
      <c r="F67" s="249" t="s">
        <v>345</v>
      </c>
    </row>
    <row r="68" spans="1:6" x14ac:dyDescent="0.25">
      <c r="A68" s="214" t="s">
        <v>268</v>
      </c>
      <c r="B68" s="249" t="s">
        <v>375</v>
      </c>
      <c r="C68" s="249" t="s">
        <v>445</v>
      </c>
      <c r="D68" s="214" t="s">
        <v>391</v>
      </c>
      <c r="E68" s="249" t="s">
        <v>350</v>
      </c>
      <c r="F68" s="249" t="s">
        <v>345</v>
      </c>
    </row>
    <row r="69" spans="1:6" x14ac:dyDescent="0.25">
      <c r="A69" s="214" t="s">
        <v>268</v>
      </c>
      <c r="B69" s="249" t="s">
        <v>446</v>
      </c>
      <c r="C69" s="249" t="s">
        <v>447</v>
      </c>
      <c r="D69" s="249" t="s">
        <v>343</v>
      </c>
      <c r="E69" s="249" t="s">
        <v>344</v>
      </c>
      <c r="F69" s="249" t="s">
        <v>345</v>
      </c>
    </row>
    <row r="70" spans="1:6" x14ac:dyDescent="0.25">
      <c r="A70" s="214" t="s">
        <v>268</v>
      </c>
      <c r="B70" s="214" t="s">
        <v>448</v>
      </c>
      <c r="C70" s="214" t="s">
        <v>449</v>
      </c>
      <c r="D70" s="214" t="s">
        <v>343</v>
      </c>
      <c r="E70" s="214" t="s">
        <v>344</v>
      </c>
      <c r="F70" s="214" t="s">
        <v>345</v>
      </c>
    </row>
    <row r="71" spans="1:6" ht="31.5" x14ac:dyDescent="0.25">
      <c r="A71" s="214" t="s">
        <v>450</v>
      </c>
      <c r="B71" s="249" t="s">
        <v>341</v>
      </c>
      <c r="C71" s="249" t="s">
        <v>451</v>
      </c>
      <c r="D71" s="249" t="s">
        <v>343</v>
      </c>
      <c r="E71" s="249" t="s">
        <v>344</v>
      </c>
      <c r="F71" s="249" t="s">
        <v>345</v>
      </c>
    </row>
    <row r="72" spans="1:6" ht="31.5" x14ac:dyDescent="0.25">
      <c r="A72" s="214" t="s">
        <v>450</v>
      </c>
      <c r="B72" s="249" t="s">
        <v>341</v>
      </c>
      <c r="C72" s="249" t="s">
        <v>452</v>
      </c>
      <c r="D72" s="249" t="s">
        <v>343</v>
      </c>
      <c r="E72" s="249" t="s">
        <v>344</v>
      </c>
      <c r="F72" s="249" t="s">
        <v>345</v>
      </c>
    </row>
    <row r="73" spans="1:6" ht="31.5" x14ac:dyDescent="0.25">
      <c r="A73" s="214" t="s">
        <v>450</v>
      </c>
      <c r="B73" s="249" t="s">
        <v>341</v>
      </c>
      <c r="C73" s="249" t="s">
        <v>453</v>
      </c>
      <c r="D73" s="249" t="s">
        <v>343</v>
      </c>
      <c r="E73" s="249" t="s">
        <v>344</v>
      </c>
      <c r="F73" s="249" t="s">
        <v>345</v>
      </c>
    </row>
    <row r="74" spans="1:6" ht="31.5" x14ac:dyDescent="0.25">
      <c r="A74" s="214" t="s">
        <v>450</v>
      </c>
      <c r="B74" s="249" t="s">
        <v>341</v>
      </c>
      <c r="C74" s="249" t="s">
        <v>454</v>
      </c>
      <c r="D74" s="249" t="s">
        <v>343</v>
      </c>
      <c r="E74" s="249" t="s">
        <v>344</v>
      </c>
      <c r="F74" s="249" t="s">
        <v>345</v>
      </c>
    </row>
    <row r="75" spans="1:6" ht="31.5" x14ac:dyDescent="0.25">
      <c r="A75" s="214" t="s">
        <v>450</v>
      </c>
      <c r="B75" s="249" t="s">
        <v>341</v>
      </c>
      <c r="C75" s="249" t="s">
        <v>455</v>
      </c>
      <c r="D75" s="249" t="s">
        <v>343</v>
      </c>
      <c r="E75" s="249" t="s">
        <v>344</v>
      </c>
      <c r="F75" s="249" t="s">
        <v>345</v>
      </c>
    </row>
    <row r="76" spans="1:6" ht="31.5" x14ac:dyDescent="0.25">
      <c r="A76" s="214" t="s">
        <v>450</v>
      </c>
      <c r="B76" s="249" t="s">
        <v>341</v>
      </c>
      <c r="C76" s="249" t="s">
        <v>456</v>
      </c>
      <c r="D76" s="249" t="s">
        <v>343</v>
      </c>
      <c r="E76" s="249" t="s">
        <v>344</v>
      </c>
      <c r="F76" s="249" t="s">
        <v>345</v>
      </c>
    </row>
    <row r="77" spans="1:6" ht="31.5" x14ac:dyDescent="0.25">
      <c r="A77" s="214" t="s">
        <v>450</v>
      </c>
      <c r="B77" s="249" t="s">
        <v>341</v>
      </c>
      <c r="C77" s="249" t="s">
        <v>457</v>
      </c>
      <c r="D77" s="249" t="s">
        <v>343</v>
      </c>
      <c r="E77" s="249" t="s">
        <v>344</v>
      </c>
      <c r="F77" s="249" t="s">
        <v>345</v>
      </c>
    </row>
    <row r="78" spans="1:6" x14ac:dyDescent="0.25">
      <c r="A78" s="214" t="s">
        <v>450</v>
      </c>
      <c r="B78" s="249" t="s">
        <v>458</v>
      </c>
      <c r="C78" s="249" t="s">
        <v>459</v>
      </c>
      <c r="D78" s="249" t="s">
        <v>343</v>
      </c>
      <c r="E78" s="249" t="s">
        <v>344</v>
      </c>
      <c r="F78" s="249" t="s">
        <v>345</v>
      </c>
    </row>
    <row r="79" spans="1:6" x14ac:dyDescent="0.25">
      <c r="A79" s="214" t="s">
        <v>450</v>
      </c>
      <c r="B79" s="249" t="s">
        <v>460</v>
      </c>
      <c r="C79" s="249" t="s">
        <v>461</v>
      </c>
      <c r="D79" s="249" t="s">
        <v>343</v>
      </c>
      <c r="E79" s="249" t="s">
        <v>344</v>
      </c>
      <c r="F79" s="249" t="s">
        <v>345</v>
      </c>
    </row>
    <row r="80" spans="1:6" x14ac:dyDescent="0.25">
      <c r="A80" s="214" t="s">
        <v>450</v>
      </c>
      <c r="B80" s="249" t="s">
        <v>462</v>
      </c>
      <c r="C80" s="249" t="s">
        <v>463</v>
      </c>
      <c r="D80" s="249" t="s">
        <v>343</v>
      </c>
      <c r="E80" s="249" t="s">
        <v>344</v>
      </c>
      <c r="F80" s="249" t="s">
        <v>345</v>
      </c>
    </row>
    <row r="81" spans="1:6" x14ac:dyDescent="0.25">
      <c r="A81" s="214" t="s">
        <v>450</v>
      </c>
      <c r="B81" s="249" t="s">
        <v>464</v>
      </c>
      <c r="C81" s="249" t="s">
        <v>465</v>
      </c>
      <c r="D81" s="249" t="s">
        <v>343</v>
      </c>
      <c r="E81" s="249" t="s">
        <v>344</v>
      </c>
      <c r="F81" s="249" t="s">
        <v>345</v>
      </c>
    </row>
    <row r="82" spans="1:6" x14ac:dyDescent="0.25">
      <c r="A82" s="214" t="s">
        <v>450</v>
      </c>
      <c r="B82" s="249" t="s">
        <v>466</v>
      </c>
      <c r="C82" s="249" t="s">
        <v>467</v>
      </c>
      <c r="D82" s="249" t="s">
        <v>343</v>
      </c>
      <c r="E82" s="249" t="s">
        <v>344</v>
      </c>
      <c r="F82" s="249" t="s">
        <v>345</v>
      </c>
    </row>
    <row r="83" spans="1:6" x14ac:dyDescent="0.25">
      <c r="A83" s="214" t="s">
        <v>450</v>
      </c>
      <c r="B83" s="249" t="s">
        <v>468</v>
      </c>
      <c r="C83" s="249" t="s">
        <v>469</v>
      </c>
      <c r="D83" s="249" t="s">
        <v>343</v>
      </c>
      <c r="E83" s="249" t="s">
        <v>344</v>
      </c>
      <c r="F83" s="249" t="s">
        <v>345</v>
      </c>
    </row>
    <row r="84" spans="1:6" x14ac:dyDescent="0.25">
      <c r="A84" s="214" t="s">
        <v>450</v>
      </c>
      <c r="B84" s="249" t="s">
        <v>470</v>
      </c>
      <c r="C84" s="249" t="s">
        <v>471</v>
      </c>
      <c r="D84" s="249" t="s">
        <v>343</v>
      </c>
      <c r="E84" s="249" t="s">
        <v>344</v>
      </c>
      <c r="F84" s="249" t="s">
        <v>345</v>
      </c>
    </row>
    <row r="85" spans="1:6" ht="78.75" x14ac:dyDescent="0.25">
      <c r="A85" s="214" t="s">
        <v>450</v>
      </c>
      <c r="B85" s="249" t="s">
        <v>472</v>
      </c>
      <c r="C85" s="249" t="s">
        <v>473</v>
      </c>
      <c r="D85" s="249" t="s">
        <v>343</v>
      </c>
      <c r="E85" s="249" t="s">
        <v>344</v>
      </c>
      <c r="F85" s="249" t="s">
        <v>345</v>
      </c>
    </row>
    <row r="86" spans="1:6" x14ac:dyDescent="0.25">
      <c r="A86" s="214" t="s">
        <v>450</v>
      </c>
      <c r="B86" s="249" t="s">
        <v>468</v>
      </c>
      <c r="C86" s="249" t="s">
        <v>474</v>
      </c>
      <c r="D86" s="249" t="s">
        <v>343</v>
      </c>
      <c r="E86" s="249" t="s">
        <v>344</v>
      </c>
      <c r="F86" s="249" t="s">
        <v>345</v>
      </c>
    </row>
    <row r="87" spans="1:6" x14ac:dyDescent="0.25">
      <c r="A87" s="214" t="s">
        <v>450</v>
      </c>
      <c r="B87" s="249" t="s">
        <v>475</v>
      </c>
      <c r="C87" s="249" t="s">
        <v>476</v>
      </c>
      <c r="D87" s="249" t="s">
        <v>391</v>
      </c>
      <c r="E87" s="249" t="s">
        <v>344</v>
      </c>
      <c r="F87" s="249" t="s">
        <v>345</v>
      </c>
    </row>
    <row r="88" spans="1:6" x14ac:dyDescent="0.25">
      <c r="A88" s="214" t="s">
        <v>450</v>
      </c>
      <c r="B88" s="249" t="s">
        <v>477</v>
      </c>
      <c r="C88" s="249" t="s">
        <v>478</v>
      </c>
      <c r="D88" s="249" t="s">
        <v>343</v>
      </c>
      <c r="E88" s="249" t="s">
        <v>344</v>
      </c>
      <c r="F88" s="249" t="s">
        <v>345</v>
      </c>
    </row>
    <row r="89" spans="1:6" ht="31.5" x14ac:dyDescent="0.25">
      <c r="A89" s="214" t="s">
        <v>450</v>
      </c>
      <c r="B89" s="214" t="s">
        <v>430</v>
      </c>
      <c r="C89" s="214" t="s">
        <v>479</v>
      </c>
      <c r="D89" s="214" t="s">
        <v>391</v>
      </c>
      <c r="E89" s="214" t="s">
        <v>344</v>
      </c>
      <c r="F89" s="214" t="s">
        <v>345</v>
      </c>
    </row>
    <row r="90" spans="1:6" ht="31.5" x14ac:dyDescent="0.25">
      <c r="A90" s="214" t="s">
        <v>480</v>
      </c>
      <c r="B90" s="249" t="s">
        <v>341</v>
      </c>
      <c r="C90" s="249" t="s">
        <v>481</v>
      </c>
      <c r="D90" s="249" t="s">
        <v>343</v>
      </c>
      <c r="E90" s="249" t="s">
        <v>482</v>
      </c>
      <c r="F90" s="249" t="s">
        <v>345</v>
      </c>
    </row>
    <row r="91" spans="1:6" ht="31.5" x14ac:dyDescent="0.25">
      <c r="A91" s="214" t="s">
        <v>480</v>
      </c>
      <c r="B91" s="249" t="s">
        <v>483</v>
      </c>
      <c r="C91" s="77" t="s">
        <v>484</v>
      </c>
      <c r="D91" s="77" t="s">
        <v>343</v>
      </c>
      <c r="E91" s="77" t="s">
        <v>482</v>
      </c>
      <c r="F91" s="249" t="s">
        <v>345</v>
      </c>
    </row>
    <row r="92" spans="1:6" ht="31.5" x14ac:dyDescent="0.25">
      <c r="A92" s="214" t="s">
        <v>480</v>
      </c>
      <c r="B92" s="249" t="s">
        <v>377</v>
      </c>
      <c r="C92" s="249" t="s">
        <v>485</v>
      </c>
      <c r="D92" s="249" t="s">
        <v>391</v>
      </c>
      <c r="E92" s="77" t="s">
        <v>482</v>
      </c>
      <c r="F92" s="249" t="s">
        <v>345</v>
      </c>
    </row>
    <row r="93" spans="1:6" ht="31.5" x14ac:dyDescent="0.25">
      <c r="A93" s="214" t="s">
        <v>480</v>
      </c>
      <c r="B93" s="249" t="s">
        <v>418</v>
      </c>
      <c r="C93" s="77" t="s">
        <v>486</v>
      </c>
      <c r="D93" s="77" t="s">
        <v>343</v>
      </c>
      <c r="E93" s="77" t="s">
        <v>482</v>
      </c>
      <c r="F93" s="249" t="s">
        <v>345</v>
      </c>
    </row>
    <row r="94" spans="1:6" ht="31.5" x14ac:dyDescent="0.25">
      <c r="A94" s="214" t="s">
        <v>480</v>
      </c>
      <c r="B94" s="249" t="s">
        <v>375</v>
      </c>
      <c r="C94" s="249" t="s">
        <v>487</v>
      </c>
      <c r="D94" s="249" t="s">
        <v>343</v>
      </c>
      <c r="E94" s="77" t="s">
        <v>344</v>
      </c>
      <c r="F94" s="249" t="s">
        <v>345</v>
      </c>
    </row>
    <row r="95" spans="1:6" ht="31.5" x14ac:dyDescent="0.25">
      <c r="A95" s="214" t="s">
        <v>480</v>
      </c>
      <c r="B95" s="214" t="s">
        <v>375</v>
      </c>
      <c r="C95" s="214" t="s">
        <v>488</v>
      </c>
      <c r="D95" s="214" t="s">
        <v>343</v>
      </c>
      <c r="E95" s="77" t="s">
        <v>489</v>
      </c>
      <c r="F95" s="214" t="s">
        <v>345</v>
      </c>
    </row>
    <row r="96" spans="1:6" ht="31.5" x14ac:dyDescent="0.25">
      <c r="A96" s="214" t="s">
        <v>480</v>
      </c>
      <c r="B96" s="214" t="s">
        <v>375</v>
      </c>
      <c r="C96" s="214" t="s">
        <v>490</v>
      </c>
      <c r="D96" s="214" t="s">
        <v>343</v>
      </c>
      <c r="E96" s="77" t="s">
        <v>491</v>
      </c>
      <c r="F96" s="214" t="s">
        <v>345</v>
      </c>
    </row>
    <row r="97" spans="1:6" ht="31.5" x14ac:dyDescent="0.25">
      <c r="A97" s="214" t="s">
        <v>480</v>
      </c>
      <c r="B97" s="214" t="s">
        <v>420</v>
      </c>
      <c r="C97" s="214" t="s">
        <v>492</v>
      </c>
      <c r="D97" s="214" t="s">
        <v>343</v>
      </c>
      <c r="E97" s="77" t="s">
        <v>493</v>
      </c>
      <c r="F97" s="214" t="s">
        <v>345</v>
      </c>
    </row>
    <row r="98" spans="1:6" ht="31.5" x14ac:dyDescent="0.25">
      <c r="A98" s="214" t="s">
        <v>480</v>
      </c>
      <c r="B98" s="214" t="s">
        <v>494</v>
      </c>
      <c r="C98" s="214" t="s">
        <v>495</v>
      </c>
      <c r="D98" s="214" t="s">
        <v>343</v>
      </c>
      <c r="E98" s="251" t="s">
        <v>344</v>
      </c>
      <c r="F98" s="214" t="s">
        <v>345</v>
      </c>
    </row>
    <row r="99" spans="1:6" ht="31.5" x14ac:dyDescent="0.25">
      <c r="A99" s="214" t="s">
        <v>496</v>
      </c>
      <c r="B99" s="249" t="s">
        <v>497</v>
      </c>
      <c r="C99" s="249" t="s">
        <v>498</v>
      </c>
      <c r="D99" s="249" t="s">
        <v>391</v>
      </c>
      <c r="E99" s="214" t="s">
        <v>344</v>
      </c>
      <c r="F99" s="214" t="s">
        <v>345</v>
      </c>
    </row>
    <row r="100" spans="1:6" ht="31.5" x14ac:dyDescent="0.25">
      <c r="A100" s="214" t="s">
        <v>496</v>
      </c>
      <c r="B100" s="249" t="s">
        <v>499</v>
      </c>
      <c r="C100" s="249" t="s">
        <v>500</v>
      </c>
      <c r="D100" s="249" t="s">
        <v>343</v>
      </c>
      <c r="E100" s="214" t="s">
        <v>344</v>
      </c>
      <c r="F100" s="214" t="s">
        <v>345</v>
      </c>
    </row>
    <row r="101" spans="1:6" ht="63" x14ac:dyDescent="0.25">
      <c r="A101" s="214" t="s">
        <v>501</v>
      </c>
      <c r="B101" s="249" t="s">
        <v>499</v>
      </c>
      <c r="C101" s="249" t="s">
        <v>500</v>
      </c>
      <c r="D101" s="214" t="s">
        <v>370</v>
      </c>
      <c r="E101" s="214" t="s">
        <v>344</v>
      </c>
      <c r="F101" s="214" t="s">
        <v>345</v>
      </c>
    </row>
    <row r="102" spans="1:6" ht="31.5" x14ac:dyDescent="0.25">
      <c r="A102" s="214" t="s">
        <v>496</v>
      </c>
      <c r="B102" s="249" t="s">
        <v>502</v>
      </c>
      <c r="C102" s="249" t="s">
        <v>503</v>
      </c>
      <c r="D102" s="249" t="s">
        <v>343</v>
      </c>
      <c r="E102" s="214" t="s">
        <v>344</v>
      </c>
      <c r="F102" s="214" t="s">
        <v>345</v>
      </c>
    </row>
    <row r="103" spans="1:6" ht="31.5" x14ac:dyDescent="0.25">
      <c r="A103" s="214" t="s">
        <v>496</v>
      </c>
      <c r="B103" s="249" t="s">
        <v>504</v>
      </c>
      <c r="C103" s="249" t="s">
        <v>505</v>
      </c>
      <c r="D103" s="249" t="s">
        <v>343</v>
      </c>
      <c r="E103" s="214" t="s">
        <v>344</v>
      </c>
      <c r="F103" s="214" t="s">
        <v>345</v>
      </c>
    </row>
    <row r="104" spans="1:6" ht="31.5" x14ac:dyDescent="0.25">
      <c r="A104" s="214" t="s">
        <v>496</v>
      </c>
      <c r="B104" s="249" t="s">
        <v>506</v>
      </c>
      <c r="C104" s="214" t="s">
        <v>507</v>
      </c>
      <c r="D104" s="249" t="s">
        <v>343</v>
      </c>
      <c r="E104" s="214" t="s">
        <v>344</v>
      </c>
      <c r="F104" s="214" t="s">
        <v>345</v>
      </c>
    </row>
    <row r="105" spans="1:6" ht="31.5" x14ac:dyDescent="0.25">
      <c r="A105" s="214" t="s">
        <v>496</v>
      </c>
      <c r="B105" s="249" t="s">
        <v>508</v>
      </c>
      <c r="C105" s="249" t="s">
        <v>509</v>
      </c>
      <c r="D105" s="214" t="s">
        <v>343</v>
      </c>
      <c r="E105" s="214" t="s">
        <v>344</v>
      </c>
      <c r="F105" s="214" t="s">
        <v>345</v>
      </c>
    </row>
    <row r="106" spans="1:6" ht="31.5" x14ac:dyDescent="0.25">
      <c r="A106" s="214" t="s">
        <v>496</v>
      </c>
      <c r="B106" s="249" t="s">
        <v>497</v>
      </c>
      <c r="C106" s="249" t="s">
        <v>510</v>
      </c>
      <c r="D106" s="214" t="s">
        <v>343</v>
      </c>
      <c r="E106" s="214" t="s">
        <v>344</v>
      </c>
      <c r="F106" s="214" t="s">
        <v>345</v>
      </c>
    </row>
    <row r="107" spans="1:6" ht="32.25" customHeight="1" x14ac:dyDescent="0.25">
      <c r="A107" s="424" t="s">
        <v>511</v>
      </c>
      <c r="B107" s="425"/>
      <c r="C107" s="425"/>
      <c r="D107" s="425"/>
      <c r="E107" s="425"/>
      <c r="F107" s="425"/>
    </row>
    <row r="108" spans="1:6" ht="16.5" thickBot="1" x14ac:dyDescent="0.3">
      <c r="A108" s="124" t="s">
        <v>50</v>
      </c>
    </row>
    <row r="109" spans="1:6" ht="32.25" thickBot="1" x14ac:dyDescent="0.3">
      <c r="A109" s="85" t="s">
        <v>52</v>
      </c>
      <c r="B109" s="101" t="s">
        <v>81</v>
      </c>
      <c r="C109" s="101" t="s">
        <v>134</v>
      </c>
      <c r="D109" s="101" t="s">
        <v>130</v>
      </c>
      <c r="E109" s="101" t="s">
        <v>109</v>
      </c>
      <c r="F109" s="102" t="s">
        <v>110</v>
      </c>
    </row>
    <row r="110" spans="1:6" ht="31.5" x14ac:dyDescent="0.25">
      <c r="A110" s="214" t="s">
        <v>425</v>
      </c>
      <c r="B110" s="249" t="s">
        <v>341</v>
      </c>
      <c r="C110" s="214" t="s">
        <v>512</v>
      </c>
      <c r="D110" s="214" t="s">
        <v>343</v>
      </c>
      <c r="E110" s="214" t="s">
        <v>344</v>
      </c>
      <c r="F110" s="214" t="s">
        <v>513</v>
      </c>
    </row>
    <row r="111" spans="1:6" ht="31.5" x14ac:dyDescent="0.25">
      <c r="A111" s="214" t="s">
        <v>425</v>
      </c>
      <c r="B111" s="249" t="s">
        <v>341</v>
      </c>
      <c r="C111" s="214" t="s">
        <v>346</v>
      </c>
      <c r="D111" s="214" t="s">
        <v>343</v>
      </c>
      <c r="E111" s="214" t="s">
        <v>344</v>
      </c>
      <c r="F111" s="214" t="s">
        <v>513</v>
      </c>
    </row>
    <row r="112" spans="1:6" ht="31.5" x14ac:dyDescent="0.25">
      <c r="A112" s="214" t="s">
        <v>425</v>
      </c>
      <c r="B112" s="249" t="s">
        <v>341</v>
      </c>
      <c r="C112" s="214" t="s">
        <v>347</v>
      </c>
      <c r="D112" s="214" t="s">
        <v>343</v>
      </c>
      <c r="E112" s="214" t="s">
        <v>348</v>
      </c>
      <c r="F112" s="214" t="s">
        <v>513</v>
      </c>
    </row>
    <row r="113" spans="1:6" ht="31.5" x14ac:dyDescent="0.25">
      <c r="A113" s="214" t="s">
        <v>425</v>
      </c>
      <c r="B113" s="249" t="s">
        <v>341</v>
      </c>
      <c r="C113" s="214" t="s">
        <v>349</v>
      </c>
      <c r="D113" s="214" t="s">
        <v>343</v>
      </c>
      <c r="E113" s="214" t="s">
        <v>350</v>
      </c>
      <c r="F113" s="214" t="s">
        <v>513</v>
      </c>
    </row>
    <row r="114" spans="1:6" ht="31.5" x14ac:dyDescent="0.25">
      <c r="A114" s="214" t="s">
        <v>425</v>
      </c>
      <c r="B114" s="249" t="s">
        <v>341</v>
      </c>
      <c r="C114" s="214" t="s">
        <v>514</v>
      </c>
      <c r="D114" s="214" t="s">
        <v>343</v>
      </c>
      <c r="E114" s="214" t="s">
        <v>352</v>
      </c>
      <c r="F114" s="214" t="s">
        <v>513</v>
      </c>
    </row>
    <row r="115" spans="1:6" ht="31.5" x14ac:dyDescent="0.25">
      <c r="A115" s="214" t="s">
        <v>425</v>
      </c>
      <c r="B115" s="249" t="s">
        <v>341</v>
      </c>
      <c r="C115" s="214" t="s">
        <v>515</v>
      </c>
      <c r="D115" s="214" t="s">
        <v>343</v>
      </c>
      <c r="E115" s="214" t="s">
        <v>354</v>
      </c>
      <c r="F115" s="214" t="s">
        <v>513</v>
      </c>
    </row>
    <row r="116" spans="1:6" ht="31.5" x14ac:dyDescent="0.25">
      <c r="A116" s="214" t="s">
        <v>425</v>
      </c>
      <c r="B116" s="249" t="s">
        <v>341</v>
      </c>
      <c r="C116" s="214" t="s">
        <v>355</v>
      </c>
      <c r="D116" s="214" t="s">
        <v>343</v>
      </c>
      <c r="E116" s="214" t="s">
        <v>356</v>
      </c>
      <c r="F116" s="214" t="s">
        <v>513</v>
      </c>
    </row>
    <row r="117" spans="1:6" ht="31.5" x14ac:dyDescent="0.25">
      <c r="A117" s="214" t="s">
        <v>425</v>
      </c>
      <c r="B117" s="249" t="s">
        <v>341</v>
      </c>
      <c r="C117" s="214" t="s">
        <v>357</v>
      </c>
      <c r="D117" s="214" t="s">
        <v>343</v>
      </c>
      <c r="E117" s="214" t="s">
        <v>344</v>
      </c>
      <c r="F117" s="214" t="s">
        <v>513</v>
      </c>
    </row>
    <row r="118" spans="1:6" ht="31.5" x14ac:dyDescent="0.25">
      <c r="A118" s="214" t="s">
        <v>425</v>
      </c>
      <c r="B118" s="249" t="s">
        <v>341</v>
      </c>
      <c r="C118" s="214" t="s">
        <v>358</v>
      </c>
      <c r="D118" s="214" t="s">
        <v>417</v>
      </c>
      <c r="E118" s="214" t="s">
        <v>359</v>
      </c>
      <c r="F118" s="214" t="s">
        <v>513</v>
      </c>
    </row>
    <row r="119" spans="1:6" ht="47.25" x14ac:dyDescent="0.25">
      <c r="A119" s="214" t="s">
        <v>425</v>
      </c>
      <c r="B119" s="249" t="s">
        <v>360</v>
      </c>
      <c r="C119" s="214" t="s">
        <v>361</v>
      </c>
      <c r="D119" s="214" t="s">
        <v>343</v>
      </c>
      <c r="E119" s="214" t="s">
        <v>344</v>
      </c>
      <c r="F119" s="214" t="s">
        <v>513</v>
      </c>
    </row>
    <row r="120" spans="1:6" ht="47.25" x14ac:dyDescent="0.25">
      <c r="A120" s="214" t="s">
        <v>425</v>
      </c>
      <c r="B120" s="249" t="s">
        <v>360</v>
      </c>
      <c r="C120" s="214" t="s">
        <v>362</v>
      </c>
      <c r="D120" s="214" t="s">
        <v>343</v>
      </c>
      <c r="E120" s="214" t="s">
        <v>344</v>
      </c>
      <c r="F120" s="214" t="s">
        <v>513</v>
      </c>
    </row>
    <row r="121" spans="1:6" ht="47.25" x14ac:dyDescent="0.25">
      <c r="A121" s="214" t="s">
        <v>425</v>
      </c>
      <c r="B121" s="249" t="s">
        <v>360</v>
      </c>
      <c r="C121" s="214" t="s">
        <v>363</v>
      </c>
      <c r="D121" s="214" t="s">
        <v>343</v>
      </c>
      <c r="E121" s="214" t="s">
        <v>344</v>
      </c>
      <c r="F121" s="214" t="s">
        <v>513</v>
      </c>
    </row>
    <row r="122" spans="1:6" x14ac:dyDescent="0.25">
      <c r="A122" s="214" t="s">
        <v>425</v>
      </c>
      <c r="B122" s="249" t="s">
        <v>364</v>
      </c>
      <c r="C122" s="214" t="s">
        <v>365</v>
      </c>
      <c r="D122" s="214" t="s">
        <v>343</v>
      </c>
      <c r="E122" s="214" t="s">
        <v>344</v>
      </c>
      <c r="F122" s="214" t="s">
        <v>513</v>
      </c>
    </row>
    <row r="123" spans="1:6" ht="31.5" x14ac:dyDescent="0.25">
      <c r="A123" s="214" t="s">
        <v>425</v>
      </c>
      <c r="B123" s="249" t="s">
        <v>366</v>
      </c>
      <c r="C123" s="214" t="s">
        <v>516</v>
      </c>
      <c r="D123" s="214" t="s">
        <v>343</v>
      </c>
      <c r="E123" s="214" t="s">
        <v>344</v>
      </c>
      <c r="F123" s="214" t="s">
        <v>513</v>
      </c>
    </row>
    <row r="124" spans="1:6" x14ac:dyDescent="0.25">
      <c r="A124" s="214" t="s">
        <v>425</v>
      </c>
      <c r="B124" s="249" t="s">
        <v>371</v>
      </c>
      <c r="C124" s="214" t="s">
        <v>372</v>
      </c>
      <c r="D124" s="214" t="s">
        <v>343</v>
      </c>
      <c r="E124" s="214" t="s">
        <v>344</v>
      </c>
      <c r="F124" s="214" t="s">
        <v>513</v>
      </c>
    </row>
    <row r="125" spans="1:6" x14ac:dyDescent="0.25">
      <c r="A125" s="214" t="s">
        <v>425</v>
      </c>
      <c r="B125" s="249" t="s">
        <v>373</v>
      </c>
      <c r="C125" s="214" t="s">
        <v>374</v>
      </c>
      <c r="D125" s="214" t="s">
        <v>343</v>
      </c>
      <c r="E125" s="214" t="s">
        <v>344</v>
      </c>
      <c r="F125" s="214" t="s">
        <v>513</v>
      </c>
    </row>
    <row r="126" spans="1:6" x14ac:dyDescent="0.25">
      <c r="A126" s="214" t="s">
        <v>425</v>
      </c>
      <c r="B126" s="249" t="s">
        <v>375</v>
      </c>
      <c r="C126" s="214" t="s">
        <v>376</v>
      </c>
      <c r="D126" s="214" t="s">
        <v>343</v>
      </c>
      <c r="E126" s="214" t="s">
        <v>354</v>
      </c>
      <c r="F126" s="214" t="s">
        <v>513</v>
      </c>
    </row>
    <row r="127" spans="1:6" ht="31.5" x14ac:dyDescent="0.25">
      <c r="A127" s="214" t="s">
        <v>425</v>
      </c>
      <c r="B127" s="249" t="s">
        <v>377</v>
      </c>
      <c r="C127" s="214" t="s">
        <v>378</v>
      </c>
      <c r="D127" s="214" t="s">
        <v>343</v>
      </c>
      <c r="E127" s="214" t="s">
        <v>350</v>
      </c>
      <c r="F127" s="214" t="s">
        <v>513</v>
      </c>
    </row>
    <row r="128" spans="1:6" ht="31.5" x14ac:dyDescent="0.25">
      <c r="A128" s="214" t="s">
        <v>425</v>
      </c>
      <c r="B128" s="249" t="s">
        <v>377</v>
      </c>
      <c r="C128" s="214" t="s">
        <v>379</v>
      </c>
      <c r="D128" s="214" t="s">
        <v>343</v>
      </c>
      <c r="E128" s="214" t="s">
        <v>352</v>
      </c>
      <c r="F128" s="214" t="s">
        <v>513</v>
      </c>
    </row>
    <row r="129" spans="1:6" ht="31.5" x14ac:dyDescent="0.25">
      <c r="A129" s="214" t="s">
        <v>425</v>
      </c>
      <c r="B129" s="249" t="s">
        <v>377</v>
      </c>
      <c r="C129" s="214" t="s">
        <v>380</v>
      </c>
      <c r="D129" s="214" t="s">
        <v>343</v>
      </c>
      <c r="E129" s="214" t="s">
        <v>348</v>
      </c>
      <c r="F129" s="214" t="s">
        <v>513</v>
      </c>
    </row>
    <row r="130" spans="1:6" x14ac:dyDescent="0.25">
      <c r="A130" s="214" t="s">
        <v>425</v>
      </c>
      <c r="B130" s="249" t="s">
        <v>381</v>
      </c>
      <c r="C130" s="214" t="s">
        <v>382</v>
      </c>
      <c r="D130" s="214" t="s">
        <v>343</v>
      </c>
      <c r="E130" s="214" t="s">
        <v>344</v>
      </c>
      <c r="F130" s="214" t="s">
        <v>513</v>
      </c>
    </row>
    <row r="131" spans="1:6" x14ac:dyDescent="0.25">
      <c r="A131" s="214" t="s">
        <v>425</v>
      </c>
      <c r="B131" s="249" t="s">
        <v>383</v>
      </c>
      <c r="C131" s="214" t="s">
        <v>384</v>
      </c>
      <c r="D131" s="214" t="s">
        <v>343</v>
      </c>
      <c r="E131" s="214" t="s">
        <v>344</v>
      </c>
      <c r="F131" s="214" t="s">
        <v>513</v>
      </c>
    </row>
    <row r="132" spans="1:6" x14ac:dyDescent="0.25">
      <c r="A132" s="214" t="s">
        <v>425</v>
      </c>
      <c r="B132" s="249" t="s">
        <v>385</v>
      </c>
      <c r="C132" s="214" t="s">
        <v>386</v>
      </c>
      <c r="D132" s="214" t="s">
        <v>343</v>
      </c>
      <c r="E132" s="214" t="s">
        <v>344</v>
      </c>
      <c r="F132" s="214" t="s">
        <v>513</v>
      </c>
    </row>
    <row r="133" spans="1:6" x14ac:dyDescent="0.25">
      <c r="A133" s="214" t="s">
        <v>425</v>
      </c>
      <c r="B133" s="249" t="s">
        <v>387</v>
      </c>
      <c r="C133" s="214" t="s">
        <v>388</v>
      </c>
      <c r="D133" s="214" t="s">
        <v>343</v>
      </c>
      <c r="E133" s="214" t="s">
        <v>344</v>
      </c>
      <c r="F133" s="214" t="s">
        <v>513</v>
      </c>
    </row>
    <row r="134" spans="1:6" x14ac:dyDescent="0.25">
      <c r="A134" s="214" t="s">
        <v>425</v>
      </c>
      <c r="B134" s="249" t="s">
        <v>389</v>
      </c>
      <c r="C134" s="214" t="s">
        <v>390</v>
      </c>
      <c r="D134" s="214" t="s">
        <v>391</v>
      </c>
      <c r="E134" s="214" t="s">
        <v>344</v>
      </c>
      <c r="F134" s="214" t="s">
        <v>513</v>
      </c>
    </row>
    <row r="135" spans="1:6" x14ac:dyDescent="0.25">
      <c r="A135" s="214" t="s">
        <v>425</v>
      </c>
      <c r="B135" s="249" t="s">
        <v>392</v>
      </c>
      <c r="C135" s="214" t="s">
        <v>393</v>
      </c>
      <c r="D135" s="214" t="s">
        <v>343</v>
      </c>
      <c r="E135" s="214" t="s">
        <v>344</v>
      </c>
      <c r="F135" s="214" t="s">
        <v>513</v>
      </c>
    </row>
    <row r="136" spans="1:6" x14ac:dyDescent="0.25">
      <c r="A136" s="214" t="s">
        <v>425</v>
      </c>
      <c r="B136" s="249" t="s">
        <v>396</v>
      </c>
      <c r="C136" s="214" t="s">
        <v>397</v>
      </c>
      <c r="D136" s="214" t="s">
        <v>391</v>
      </c>
      <c r="E136" s="214" t="s">
        <v>344</v>
      </c>
      <c r="F136" s="214" t="s">
        <v>513</v>
      </c>
    </row>
    <row r="137" spans="1:6" x14ac:dyDescent="0.25">
      <c r="A137" s="214" t="s">
        <v>425</v>
      </c>
      <c r="B137" s="249" t="s">
        <v>398</v>
      </c>
      <c r="C137" s="214" t="s">
        <v>399</v>
      </c>
      <c r="D137" s="214" t="s">
        <v>343</v>
      </c>
      <c r="E137" s="214" t="s">
        <v>344</v>
      </c>
      <c r="F137" s="214" t="s">
        <v>513</v>
      </c>
    </row>
    <row r="138" spans="1:6" x14ac:dyDescent="0.25">
      <c r="A138" s="214" t="s">
        <v>425</v>
      </c>
      <c r="B138" s="249" t="s">
        <v>398</v>
      </c>
      <c r="C138" s="214" t="s">
        <v>400</v>
      </c>
      <c r="D138" s="214" t="s">
        <v>343</v>
      </c>
      <c r="E138" s="214" t="s">
        <v>344</v>
      </c>
      <c r="F138" s="214" t="s">
        <v>513</v>
      </c>
    </row>
    <row r="139" spans="1:6" x14ac:dyDescent="0.25">
      <c r="A139" s="214" t="s">
        <v>425</v>
      </c>
      <c r="B139" s="249" t="s">
        <v>403</v>
      </c>
      <c r="C139" s="214" t="s">
        <v>404</v>
      </c>
      <c r="D139" s="214" t="s">
        <v>391</v>
      </c>
      <c r="E139" s="214" t="s">
        <v>344</v>
      </c>
      <c r="F139" s="214" t="s">
        <v>513</v>
      </c>
    </row>
    <row r="140" spans="1:6" ht="31.5" x14ac:dyDescent="0.25">
      <c r="A140" s="214" t="s">
        <v>425</v>
      </c>
      <c r="B140" s="249" t="s">
        <v>517</v>
      </c>
      <c r="C140" s="214" t="s">
        <v>518</v>
      </c>
      <c r="D140" s="214" t="s">
        <v>343</v>
      </c>
      <c r="E140" s="214" t="s">
        <v>350</v>
      </c>
      <c r="F140" s="214" t="s">
        <v>513</v>
      </c>
    </row>
    <row r="141" spans="1:6" ht="31.5" x14ac:dyDescent="0.25">
      <c r="A141" s="214" t="s">
        <v>425</v>
      </c>
      <c r="B141" s="249" t="s">
        <v>406</v>
      </c>
      <c r="C141" s="214" t="s">
        <v>407</v>
      </c>
      <c r="D141" s="214" t="s">
        <v>391</v>
      </c>
      <c r="E141" s="214" t="s">
        <v>344</v>
      </c>
      <c r="F141" s="214" t="s">
        <v>513</v>
      </c>
    </row>
    <row r="142" spans="1:6" ht="31.5" x14ac:dyDescent="0.25">
      <c r="A142" s="214" t="s">
        <v>425</v>
      </c>
      <c r="B142" s="249" t="s">
        <v>519</v>
      </c>
      <c r="C142" s="214" t="s">
        <v>421</v>
      </c>
      <c r="D142" s="214" t="s">
        <v>391</v>
      </c>
      <c r="E142" s="214" t="s">
        <v>348</v>
      </c>
      <c r="F142" s="214" t="s">
        <v>513</v>
      </c>
    </row>
    <row r="143" spans="1:6" x14ac:dyDescent="0.25">
      <c r="A143" s="214" t="s">
        <v>425</v>
      </c>
      <c r="B143" s="249" t="s">
        <v>373</v>
      </c>
      <c r="C143" s="214" t="s">
        <v>409</v>
      </c>
      <c r="D143" s="214" t="s">
        <v>343</v>
      </c>
      <c r="E143" s="214" t="s">
        <v>344</v>
      </c>
      <c r="F143" s="214" t="s">
        <v>513</v>
      </c>
    </row>
    <row r="144" spans="1:6" ht="31.5" x14ac:dyDescent="0.25">
      <c r="A144" s="214" t="s">
        <v>425</v>
      </c>
      <c r="B144" s="249" t="s">
        <v>406</v>
      </c>
      <c r="C144" s="214" t="s">
        <v>416</v>
      </c>
      <c r="D144" s="214" t="s">
        <v>391</v>
      </c>
      <c r="E144" s="214" t="s">
        <v>356</v>
      </c>
      <c r="F144" s="214" t="s">
        <v>513</v>
      </c>
    </row>
    <row r="145" spans="1:6" ht="31.5" x14ac:dyDescent="0.25">
      <c r="A145" s="214" t="s">
        <v>268</v>
      </c>
      <c r="B145" s="249" t="s">
        <v>341</v>
      </c>
      <c r="C145" s="214" t="s">
        <v>427</v>
      </c>
      <c r="D145" s="214" t="s">
        <v>391</v>
      </c>
      <c r="E145" s="214" t="s">
        <v>344</v>
      </c>
      <c r="F145" s="214" t="s">
        <v>513</v>
      </c>
    </row>
    <row r="146" spans="1:6" ht="31.5" x14ac:dyDescent="0.25">
      <c r="A146" s="214" t="s">
        <v>268</v>
      </c>
      <c r="B146" s="249" t="s">
        <v>341</v>
      </c>
      <c r="C146" s="214" t="s">
        <v>520</v>
      </c>
      <c r="D146" s="214" t="s">
        <v>343</v>
      </c>
      <c r="E146" s="214" t="s">
        <v>350</v>
      </c>
      <c r="F146" s="214" t="s">
        <v>513</v>
      </c>
    </row>
    <row r="147" spans="1:6" ht="31.5" x14ac:dyDescent="0.25">
      <c r="A147" s="214" t="s">
        <v>268</v>
      </c>
      <c r="B147" s="249" t="s">
        <v>341</v>
      </c>
      <c r="C147" s="214" t="s">
        <v>429</v>
      </c>
      <c r="D147" s="214" t="s">
        <v>343</v>
      </c>
      <c r="E147" s="214" t="s">
        <v>344</v>
      </c>
      <c r="F147" s="214" t="s">
        <v>513</v>
      </c>
    </row>
    <row r="148" spans="1:6" ht="31.5" x14ac:dyDescent="0.25">
      <c r="A148" s="214" t="s">
        <v>268</v>
      </c>
      <c r="B148" s="249" t="s">
        <v>430</v>
      </c>
      <c r="C148" s="214" t="s">
        <v>521</v>
      </c>
      <c r="D148" s="214" t="s">
        <v>343</v>
      </c>
      <c r="E148" s="214" t="s">
        <v>344</v>
      </c>
      <c r="F148" s="214" t="s">
        <v>513</v>
      </c>
    </row>
    <row r="149" spans="1:6" ht="31.5" x14ac:dyDescent="0.25">
      <c r="A149" s="214" t="s">
        <v>268</v>
      </c>
      <c r="B149" s="249" t="s">
        <v>430</v>
      </c>
      <c r="C149" s="214" t="s">
        <v>522</v>
      </c>
      <c r="D149" s="214" t="s">
        <v>343</v>
      </c>
      <c r="E149" s="214" t="s">
        <v>344</v>
      </c>
      <c r="F149" s="214" t="s">
        <v>513</v>
      </c>
    </row>
    <row r="150" spans="1:6" ht="47.25" x14ac:dyDescent="0.25">
      <c r="A150" s="214" t="s">
        <v>268</v>
      </c>
      <c r="B150" s="249" t="s">
        <v>360</v>
      </c>
      <c r="C150" s="214" t="s">
        <v>523</v>
      </c>
      <c r="D150" s="214" t="s">
        <v>343</v>
      </c>
      <c r="E150" s="214" t="s">
        <v>344</v>
      </c>
      <c r="F150" s="214" t="s">
        <v>513</v>
      </c>
    </row>
    <row r="151" spans="1:6" ht="47.25" x14ac:dyDescent="0.25">
      <c r="A151" s="214" t="s">
        <v>268</v>
      </c>
      <c r="B151" s="249" t="s">
        <v>360</v>
      </c>
      <c r="C151" s="214" t="s">
        <v>435</v>
      </c>
      <c r="D151" s="214" t="s">
        <v>343</v>
      </c>
      <c r="E151" s="214" t="s">
        <v>344</v>
      </c>
      <c r="F151" s="214" t="s">
        <v>513</v>
      </c>
    </row>
    <row r="152" spans="1:6" ht="47.25" x14ac:dyDescent="0.25">
      <c r="A152" s="214" t="s">
        <v>268</v>
      </c>
      <c r="B152" s="249" t="s">
        <v>360</v>
      </c>
      <c r="C152" s="214" t="s">
        <v>436</v>
      </c>
      <c r="D152" s="214" t="s">
        <v>343</v>
      </c>
      <c r="E152" s="214" t="s">
        <v>344</v>
      </c>
      <c r="F152" s="214" t="s">
        <v>513</v>
      </c>
    </row>
    <row r="153" spans="1:6" ht="47.25" x14ac:dyDescent="0.25">
      <c r="A153" s="214" t="s">
        <v>268</v>
      </c>
      <c r="B153" s="249" t="s">
        <v>360</v>
      </c>
      <c r="C153" s="214" t="s">
        <v>437</v>
      </c>
      <c r="D153" s="214" t="s">
        <v>343</v>
      </c>
      <c r="E153" s="214" t="s">
        <v>344</v>
      </c>
      <c r="F153" s="214" t="s">
        <v>513</v>
      </c>
    </row>
    <row r="154" spans="1:6" ht="47.25" x14ac:dyDescent="0.25">
      <c r="A154" s="214" t="s">
        <v>268</v>
      </c>
      <c r="B154" s="249" t="s">
        <v>360</v>
      </c>
      <c r="C154" s="214" t="s">
        <v>524</v>
      </c>
      <c r="D154" s="214" t="s">
        <v>391</v>
      </c>
      <c r="E154" s="214" t="s">
        <v>344</v>
      </c>
      <c r="F154" s="214" t="s">
        <v>513</v>
      </c>
    </row>
    <row r="155" spans="1:6" x14ac:dyDescent="0.25">
      <c r="A155" s="214" t="s">
        <v>268</v>
      </c>
      <c r="B155" s="249" t="s">
        <v>439</v>
      </c>
      <c r="C155" s="214" t="s">
        <v>440</v>
      </c>
      <c r="D155" s="214" t="s">
        <v>343</v>
      </c>
      <c r="E155" s="214" t="s">
        <v>344</v>
      </c>
      <c r="F155" s="214" t="s">
        <v>513</v>
      </c>
    </row>
    <row r="156" spans="1:6" ht="31.5" x14ac:dyDescent="0.25">
      <c r="A156" s="214" t="s">
        <v>268</v>
      </c>
      <c r="B156" s="249" t="s">
        <v>441</v>
      </c>
      <c r="C156" s="214" t="s">
        <v>525</v>
      </c>
      <c r="D156" s="214" t="s">
        <v>343</v>
      </c>
      <c r="E156" s="214" t="s">
        <v>344</v>
      </c>
      <c r="F156" s="214" t="s">
        <v>513</v>
      </c>
    </row>
    <row r="157" spans="1:6" x14ac:dyDescent="0.25">
      <c r="A157" s="214" t="s">
        <v>268</v>
      </c>
      <c r="B157" s="249" t="s">
        <v>375</v>
      </c>
      <c r="C157" s="214" t="s">
        <v>445</v>
      </c>
      <c r="D157" s="214" t="s">
        <v>391</v>
      </c>
      <c r="E157" s="214" t="s">
        <v>344</v>
      </c>
      <c r="F157" s="214" t="s">
        <v>513</v>
      </c>
    </row>
    <row r="158" spans="1:6" x14ac:dyDescent="0.25">
      <c r="A158" s="214" t="s">
        <v>268</v>
      </c>
      <c r="B158" s="214" t="s">
        <v>446</v>
      </c>
      <c r="C158" s="214" t="s">
        <v>447</v>
      </c>
      <c r="D158" s="214" t="s">
        <v>343</v>
      </c>
      <c r="E158" s="214" t="s">
        <v>344</v>
      </c>
      <c r="F158" s="214" t="s">
        <v>513</v>
      </c>
    </row>
    <row r="159" spans="1:6" x14ac:dyDescent="0.25">
      <c r="A159" s="214" t="s">
        <v>268</v>
      </c>
      <c r="B159" s="214" t="s">
        <v>448</v>
      </c>
      <c r="C159" s="214" t="s">
        <v>526</v>
      </c>
      <c r="D159" s="214" t="s">
        <v>391</v>
      </c>
      <c r="E159" s="214" t="s">
        <v>344</v>
      </c>
      <c r="F159" s="214" t="s">
        <v>513</v>
      </c>
    </row>
    <row r="160" spans="1:6" ht="31.5" x14ac:dyDescent="0.25">
      <c r="A160" s="214" t="s">
        <v>450</v>
      </c>
      <c r="B160" s="249" t="s">
        <v>341</v>
      </c>
      <c r="C160" s="214" t="s">
        <v>527</v>
      </c>
      <c r="D160" s="249" t="s">
        <v>343</v>
      </c>
      <c r="E160" s="214" t="s">
        <v>344</v>
      </c>
      <c r="F160" s="214" t="s">
        <v>513</v>
      </c>
    </row>
    <row r="161" spans="1:6" ht="31.5" x14ac:dyDescent="0.25">
      <c r="A161" s="214" t="s">
        <v>450</v>
      </c>
      <c r="B161" s="249" t="s">
        <v>341</v>
      </c>
      <c r="C161" s="214" t="s">
        <v>452</v>
      </c>
      <c r="D161" s="249" t="s">
        <v>343</v>
      </c>
      <c r="E161" s="214" t="s">
        <v>344</v>
      </c>
      <c r="F161" s="214" t="s">
        <v>513</v>
      </c>
    </row>
    <row r="162" spans="1:6" ht="31.5" x14ac:dyDescent="0.25">
      <c r="A162" s="214" t="s">
        <v>450</v>
      </c>
      <c r="B162" s="249" t="s">
        <v>341</v>
      </c>
      <c r="C162" s="214" t="s">
        <v>453</v>
      </c>
      <c r="D162" s="249" t="s">
        <v>343</v>
      </c>
      <c r="E162" s="214" t="s">
        <v>344</v>
      </c>
      <c r="F162" s="214" t="s">
        <v>513</v>
      </c>
    </row>
    <row r="163" spans="1:6" ht="31.5" x14ac:dyDescent="0.25">
      <c r="A163" s="214" t="s">
        <v>450</v>
      </c>
      <c r="B163" s="249" t="s">
        <v>341</v>
      </c>
      <c r="C163" s="214" t="s">
        <v>528</v>
      </c>
      <c r="D163" s="249" t="s">
        <v>343</v>
      </c>
      <c r="E163" s="214" t="s">
        <v>344</v>
      </c>
      <c r="F163" s="214" t="s">
        <v>513</v>
      </c>
    </row>
    <row r="164" spans="1:6" ht="31.5" x14ac:dyDescent="0.25">
      <c r="A164" s="214" t="s">
        <v>450</v>
      </c>
      <c r="B164" s="249" t="s">
        <v>341</v>
      </c>
      <c r="C164" s="214" t="s">
        <v>455</v>
      </c>
      <c r="D164" s="249" t="s">
        <v>343</v>
      </c>
      <c r="E164" s="214" t="s">
        <v>344</v>
      </c>
      <c r="F164" s="214" t="s">
        <v>513</v>
      </c>
    </row>
    <row r="165" spans="1:6" ht="31.5" x14ac:dyDescent="0.25">
      <c r="A165" s="214" t="s">
        <v>450</v>
      </c>
      <c r="B165" s="249" t="s">
        <v>341</v>
      </c>
      <c r="C165" s="214" t="s">
        <v>456</v>
      </c>
      <c r="D165" s="249" t="s">
        <v>343</v>
      </c>
      <c r="E165" s="214" t="s">
        <v>344</v>
      </c>
      <c r="F165" s="214" t="s">
        <v>513</v>
      </c>
    </row>
    <row r="166" spans="1:6" ht="31.5" x14ac:dyDescent="0.25">
      <c r="A166" s="214" t="s">
        <v>450</v>
      </c>
      <c r="B166" s="249" t="s">
        <v>341</v>
      </c>
      <c r="C166" s="214" t="s">
        <v>457</v>
      </c>
      <c r="D166" s="249" t="s">
        <v>343</v>
      </c>
      <c r="E166" s="214" t="s">
        <v>344</v>
      </c>
      <c r="F166" s="214" t="s">
        <v>513</v>
      </c>
    </row>
    <row r="167" spans="1:6" x14ac:dyDescent="0.25">
      <c r="A167" s="214" t="s">
        <v>450</v>
      </c>
      <c r="B167" s="249" t="s">
        <v>458</v>
      </c>
      <c r="C167" s="214" t="s">
        <v>459</v>
      </c>
      <c r="D167" s="249" t="s">
        <v>343</v>
      </c>
      <c r="E167" s="214" t="s">
        <v>344</v>
      </c>
      <c r="F167" s="214" t="s">
        <v>513</v>
      </c>
    </row>
    <row r="168" spans="1:6" x14ac:dyDescent="0.25">
      <c r="A168" s="214" t="s">
        <v>450</v>
      </c>
      <c r="B168" s="249" t="s">
        <v>464</v>
      </c>
      <c r="C168" s="214" t="s">
        <v>465</v>
      </c>
      <c r="D168" s="249" t="s">
        <v>343</v>
      </c>
      <c r="E168" s="214" t="s">
        <v>344</v>
      </c>
      <c r="F168" s="214" t="s">
        <v>513</v>
      </c>
    </row>
    <row r="169" spans="1:6" x14ac:dyDescent="0.25">
      <c r="A169" s="214" t="s">
        <v>450</v>
      </c>
      <c r="B169" s="249" t="s">
        <v>466</v>
      </c>
      <c r="C169" s="214" t="s">
        <v>467</v>
      </c>
      <c r="D169" s="249" t="s">
        <v>343</v>
      </c>
      <c r="E169" s="214" t="s">
        <v>344</v>
      </c>
      <c r="F169" s="214" t="s">
        <v>513</v>
      </c>
    </row>
    <row r="170" spans="1:6" x14ac:dyDescent="0.25">
      <c r="A170" s="214" t="s">
        <v>450</v>
      </c>
      <c r="B170" s="249" t="s">
        <v>468</v>
      </c>
      <c r="C170" s="214" t="s">
        <v>469</v>
      </c>
      <c r="D170" s="249" t="s">
        <v>343</v>
      </c>
      <c r="E170" s="214" t="s">
        <v>344</v>
      </c>
      <c r="F170" s="214" t="s">
        <v>513</v>
      </c>
    </row>
    <row r="171" spans="1:6" x14ac:dyDescent="0.25">
      <c r="A171" s="214" t="s">
        <v>450</v>
      </c>
      <c r="B171" s="249" t="s">
        <v>529</v>
      </c>
      <c r="C171" s="214" t="s">
        <v>461</v>
      </c>
      <c r="D171" s="249" t="s">
        <v>391</v>
      </c>
      <c r="E171" s="214" t="s">
        <v>344</v>
      </c>
      <c r="F171" s="214" t="s">
        <v>513</v>
      </c>
    </row>
    <row r="172" spans="1:6" ht="31.5" x14ac:dyDescent="0.25">
      <c r="A172" s="214" t="s">
        <v>450</v>
      </c>
      <c r="B172" s="249" t="s">
        <v>475</v>
      </c>
      <c r="C172" s="214" t="s">
        <v>530</v>
      </c>
      <c r="D172" s="214" t="s">
        <v>343</v>
      </c>
      <c r="E172" s="214" t="s">
        <v>344</v>
      </c>
      <c r="F172" s="214" t="s">
        <v>513</v>
      </c>
    </row>
    <row r="173" spans="1:6" ht="31.5" x14ac:dyDescent="0.25">
      <c r="A173" s="214" t="s">
        <v>450</v>
      </c>
      <c r="B173" s="249" t="s">
        <v>430</v>
      </c>
      <c r="C173" s="214" t="s">
        <v>479</v>
      </c>
      <c r="D173" s="214" t="s">
        <v>391</v>
      </c>
      <c r="E173" s="214" t="s">
        <v>344</v>
      </c>
      <c r="F173" s="214" t="s">
        <v>513</v>
      </c>
    </row>
    <row r="174" spans="1:6" ht="31.5" x14ac:dyDescent="0.25">
      <c r="A174" s="214" t="s">
        <v>496</v>
      </c>
      <c r="B174" s="249" t="s">
        <v>497</v>
      </c>
      <c r="C174" s="214" t="s">
        <v>498</v>
      </c>
      <c r="D174" s="249" t="s">
        <v>391</v>
      </c>
      <c r="E174" s="214" t="s">
        <v>344</v>
      </c>
      <c r="F174" s="214" t="s">
        <v>513</v>
      </c>
    </row>
    <row r="175" spans="1:6" ht="31.5" x14ac:dyDescent="0.25">
      <c r="A175" s="214" t="s">
        <v>496</v>
      </c>
      <c r="B175" s="249" t="s">
        <v>499</v>
      </c>
      <c r="C175" s="214" t="s">
        <v>531</v>
      </c>
      <c r="D175" s="249" t="s">
        <v>343</v>
      </c>
      <c r="E175" s="214" t="s">
        <v>344</v>
      </c>
      <c r="F175" s="214" t="s">
        <v>513</v>
      </c>
    </row>
    <row r="176" spans="1:6" ht="31.5" x14ac:dyDescent="0.25">
      <c r="A176" s="214" t="s">
        <v>496</v>
      </c>
      <c r="B176" s="249" t="s">
        <v>502</v>
      </c>
      <c r="C176" s="214" t="s">
        <v>503</v>
      </c>
      <c r="D176" s="249" t="s">
        <v>343</v>
      </c>
      <c r="E176" s="214" t="s">
        <v>344</v>
      </c>
      <c r="F176" s="214" t="s">
        <v>513</v>
      </c>
    </row>
    <row r="177" spans="1:6" ht="31.5" x14ac:dyDescent="0.25">
      <c r="A177" s="214" t="s">
        <v>496</v>
      </c>
      <c r="B177" s="249" t="s">
        <v>508</v>
      </c>
      <c r="C177" s="214" t="s">
        <v>509</v>
      </c>
      <c r="D177" s="249" t="s">
        <v>343</v>
      </c>
      <c r="E177" s="214" t="s">
        <v>344</v>
      </c>
      <c r="F177" s="214" t="s">
        <v>513</v>
      </c>
    </row>
    <row r="178" spans="1:6" ht="31.5" x14ac:dyDescent="0.25">
      <c r="A178" s="214" t="s">
        <v>480</v>
      </c>
      <c r="B178" s="249" t="s">
        <v>341</v>
      </c>
      <c r="C178" s="214" t="s">
        <v>532</v>
      </c>
      <c r="D178" s="249" t="s">
        <v>343</v>
      </c>
      <c r="E178" s="214" t="s">
        <v>482</v>
      </c>
      <c r="F178" s="214" t="s">
        <v>513</v>
      </c>
    </row>
    <row r="179" spans="1:6" ht="31.5" x14ac:dyDescent="0.25">
      <c r="A179" s="214" t="s">
        <v>480</v>
      </c>
      <c r="B179" s="249" t="s">
        <v>483</v>
      </c>
      <c r="C179" s="214" t="s">
        <v>533</v>
      </c>
      <c r="D179" s="249" t="s">
        <v>343</v>
      </c>
      <c r="E179" s="214" t="s">
        <v>482</v>
      </c>
      <c r="F179" s="214" t="s">
        <v>513</v>
      </c>
    </row>
    <row r="180" spans="1:6" ht="31.5" x14ac:dyDescent="0.25">
      <c r="A180" s="214" t="s">
        <v>480</v>
      </c>
      <c r="B180" s="249" t="s">
        <v>534</v>
      </c>
      <c r="C180" s="214" t="s">
        <v>486</v>
      </c>
      <c r="D180" s="249" t="s">
        <v>343</v>
      </c>
      <c r="E180" s="214" t="s">
        <v>482</v>
      </c>
      <c r="F180" s="214" t="s">
        <v>513</v>
      </c>
    </row>
    <row r="181" spans="1:6" ht="31.5" x14ac:dyDescent="0.25">
      <c r="A181" s="214" t="s">
        <v>480</v>
      </c>
      <c r="B181" s="249" t="s">
        <v>375</v>
      </c>
      <c r="C181" s="214" t="s">
        <v>487</v>
      </c>
      <c r="D181" s="249" t="s">
        <v>343</v>
      </c>
      <c r="E181" s="214" t="s">
        <v>344</v>
      </c>
      <c r="F181" s="214" t="s">
        <v>513</v>
      </c>
    </row>
    <row r="182" spans="1:6" ht="31.5" x14ac:dyDescent="0.25">
      <c r="A182" s="214" t="s">
        <v>480</v>
      </c>
      <c r="B182" s="249" t="s">
        <v>377</v>
      </c>
      <c r="C182" s="214" t="s">
        <v>485</v>
      </c>
      <c r="D182" s="249" t="s">
        <v>343</v>
      </c>
      <c r="E182" s="249" t="s">
        <v>482</v>
      </c>
      <c r="F182" s="214" t="s">
        <v>513</v>
      </c>
    </row>
    <row r="183" spans="1:6" ht="32.25" customHeight="1" x14ac:dyDescent="0.25">
      <c r="A183" s="426" t="s">
        <v>511</v>
      </c>
      <c r="B183" s="427"/>
      <c r="C183" s="427"/>
      <c r="D183" s="427"/>
      <c r="E183" s="427"/>
      <c r="F183" s="428"/>
    </row>
    <row r="184" spans="1:6" ht="16.5" thickBot="1" x14ac:dyDescent="0.3">
      <c r="A184" s="57" t="s">
        <v>111</v>
      </c>
      <c r="B184" s="7"/>
      <c r="C184" s="7"/>
      <c r="D184" s="7"/>
      <c r="E184" s="7"/>
      <c r="F184" s="7"/>
    </row>
    <row r="185" spans="1:6" ht="32.25" thickBot="1" x14ac:dyDescent="0.3">
      <c r="A185" s="85" t="s">
        <v>52</v>
      </c>
      <c r="B185" s="101" t="s">
        <v>81</v>
      </c>
      <c r="C185" s="101" t="s">
        <v>134</v>
      </c>
      <c r="D185" s="101" t="s">
        <v>130</v>
      </c>
      <c r="E185" s="101" t="s">
        <v>109</v>
      </c>
      <c r="F185" s="102" t="s">
        <v>110</v>
      </c>
    </row>
    <row r="186" spans="1:6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  <c r="F187" s="2"/>
    </row>
    <row r="188" spans="1:6" x14ac:dyDescent="0.25">
      <c r="A188" s="84"/>
      <c r="B188" s="84"/>
      <c r="C188" s="84"/>
      <c r="D188" s="84"/>
      <c r="E188" s="84"/>
      <c r="F188" s="84"/>
    </row>
    <row r="189" spans="1:6" ht="16.5" thickBot="1" x14ac:dyDescent="0.3">
      <c r="A189" s="124" t="s">
        <v>51</v>
      </c>
    </row>
    <row r="190" spans="1:6" ht="32.25" thickBot="1" x14ac:dyDescent="0.3">
      <c r="A190" s="85" t="s">
        <v>52</v>
      </c>
      <c r="B190" s="101" t="s">
        <v>81</v>
      </c>
      <c r="C190" s="101" t="s">
        <v>134</v>
      </c>
      <c r="D190" s="101" t="s">
        <v>130</v>
      </c>
      <c r="E190" s="101" t="s">
        <v>109</v>
      </c>
      <c r="F190" s="102" t="s">
        <v>110</v>
      </c>
    </row>
    <row r="191" spans="1:6" x14ac:dyDescent="0.25">
      <c r="A191" s="214" t="s">
        <v>266</v>
      </c>
      <c r="B191" s="249" t="s">
        <v>535</v>
      </c>
      <c r="C191" s="214" t="s">
        <v>536</v>
      </c>
      <c r="D191" s="50" t="s">
        <v>343</v>
      </c>
      <c r="E191" s="214" t="s">
        <v>344</v>
      </c>
      <c r="F191" s="214" t="s">
        <v>537</v>
      </c>
    </row>
    <row r="192" spans="1:6" x14ac:dyDescent="0.25">
      <c r="A192" s="214" t="s">
        <v>266</v>
      </c>
      <c r="B192" s="249" t="s">
        <v>366</v>
      </c>
      <c r="C192" s="214" t="s">
        <v>367</v>
      </c>
      <c r="D192" s="50" t="s">
        <v>343</v>
      </c>
      <c r="E192" s="214" t="s">
        <v>344</v>
      </c>
      <c r="F192" s="214" t="s">
        <v>537</v>
      </c>
    </row>
    <row r="193" spans="1:6" x14ac:dyDescent="0.25">
      <c r="A193" s="214" t="s">
        <v>266</v>
      </c>
      <c r="B193" s="249" t="s">
        <v>371</v>
      </c>
      <c r="C193" s="214" t="s">
        <v>372</v>
      </c>
      <c r="D193" s="50" t="s">
        <v>343</v>
      </c>
      <c r="E193" s="214" t="s">
        <v>344</v>
      </c>
      <c r="F193" s="214" t="s">
        <v>537</v>
      </c>
    </row>
    <row r="194" spans="1:6" ht="31.5" x14ac:dyDescent="0.25">
      <c r="A194" s="214" t="s">
        <v>266</v>
      </c>
      <c r="B194" s="249" t="s">
        <v>538</v>
      </c>
      <c r="C194" s="214" t="s">
        <v>539</v>
      </c>
      <c r="D194" s="50" t="s">
        <v>343</v>
      </c>
      <c r="E194" s="214" t="s">
        <v>344</v>
      </c>
      <c r="F194" s="214" t="s">
        <v>537</v>
      </c>
    </row>
    <row r="195" spans="1:6" ht="31.5" x14ac:dyDescent="0.25">
      <c r="A195" s="214" t="s">
        <v>266</v>
      </c>
      <c r="B195" s="249" t="s">
        <v>538</v>
      </c>
      <c r="C195" s="214" t="s">
        <v>540</v>
      </c>
      <c r="D195" s="50" t="s">
        <v>343</v>
      </c>
      <c r="E195" s="214" t="s">
        <v>344</v>
      </c>
      <c r="F195" s="214" t="s">
        <v>537</v>
      </c>
    </row>
    <row r="196" spans="1:6" x14ac:dyDescent="0.25">
      <c r="A196" s="214" t="s">
        <v>266</v>
      </c>
      <c r="B196" s="249" t="s">
        <v>373</v>
      </c>
      <c r="C196" s="214" t="s">
        <v>374</v>
      </c>
      <c r="D196" s="50" t="s">
        <v>343</v>
      </c>
      <c r="E196" s="214" t="s">
        <v>344</v>
      </c>
      <c r="F196" s="214" t="s">
        <v>537</v>
      </c>
    </row>
    <row r="197" spans="1:6" ht="31.5" x14ac:dyDescent="0.25">
      <c r="A197" s="214" t="s">
        <v>266</v>
      </c>
      <c r="B197" s="249" t="s">
        <v>420</v>
      </c>
      <c r="C197" s="214" t="s">
        <v>541</v>
      </c>
      <c r="D197" s="50" t="s">
        <v>343</v>
      </c>
      <c r="E197" s="214" t="s">
        <v>348</v>
      </c>
      <c r="F197" s="214" t="s">
        <v>537</v>
      </c>
    </row>
    <row r="198" spans="1:6" ht="31.5" x14ac:dyDescent="0.25">
      <c r="A198" s="214" t="s">
        <v>266</v>
      </c>
      <c r="B198" s="249" t="s">
        <v>377</v>
      </c>
      <c r="C198" s="214" t="s">
        <v>542</v>
      </c>
      <c r="D198" s="50" t="s">
        <v>343</v>
      </c>
      <c r="E198" s="214" t="s">
        <v>344</v>
      </c>
      <c r="F198" s="214" t="s">
        <v>537</v>
      </c>
    </row>
    <row r="199" spans="1:6" x14ac:dyDescent="0.25">
      <c r="A199" s="214" t="s">
        <v>266</v>
      </c>
      <c r="B199" s="249" t="s">
        <v>383</v>
      </c>
      <c r="C199" s="214" t="s">
        <v>384</v>
      </c>
      <c r="D199" s="50" t="s">
        <v>343</v>
      </c>
      <c r="E199" s="214" t="s">
        <v>344</v>
      </c>
      <c r="F199" s="214" t="s">
        <v>537</v>
      </c>
    </row>
    <row r="200" spans="1:6" x14ac:dyDescent="0.25">
      <c r="A200" s="214" t="s">
        <v>266</v>
      </c>
      <c r="B200" s="249" t="s">
        <v>543</v>
      </c>
      <c r="C200" s="214" t="s">
        <v>544</v>
      </c>
      <c r="D200" s="50" t="s">
        <v>343</v>
      </c>
      <c r="E200" s="214" t="s">
        <v>344</v>
      </c>
      <c r="F200" s="214" t="s">
        <v>537</v>
      </c>
    </row>
    <row r="201" spans="1:6" x14ac:dyDescent="0.25">
      <c r="A201" s="214" t="s">
        <v>266</v>
      </c>
      <c r="B201" s="249" t="s">
        <v>389</v>
      </c>
      <c r="C201" s="214" t="s">
        <v>545</v>
      </c>
      <c r="D201" s="50" t="s">
        <v>343</v>
      </c>
      <c r="E201" s="214" t="s">
        <v>344</v>
      </c>
      <c r="F201" s="214" t="s">
        <v>537</v>
      </c>
    </row>
    <row r="202" spans="1:6" x14ac:dyDescent="0.25">
      <c r="A202" s="214" t="s">
        <v>266</v>
      </c>
      <c r="B202" s="249" t="s">
        <v>392</v>
      </c>
      <c r="C202" s="214" t="s">
        <v>393</v>
      </c>
      <c r="D202" s="50" t="s">
        <v>343</v>
      </c>
      <c r="E202" s="214" t="s">
        <v>344</v>
      </c>
      <c r="F202" s="214" t="s">
        <v>537</v>
      </c>
    </row>
    <row r="203" spans="1:6" x14ac:dyDescent="0.25">
      <c r="A203" s="214" t="s">
        <v>266</v>
      </c>
      <c r="B203" s="249" t="s">
        <v>398</v>
      </c>
      <c r="C203" s="214" t="s">
        <v>399</v>
      </c>
      <c r="D203" s="50" t="s">
        <v>343</v>
      </c>
      <c r="E203" s="214" t="s">
        <v>344</v>
      </c>
      <c r="F203" s="214" t="s">
        <v>537</v>
      </c>
    </row>
    <row r="204" spans="1:6" ht="31.5" x14ac:dyDescent="0.25">
      <c r="A204" s="214" t="s">
        <v>266</v>
      </c>
      <c r="B204" s="249" t="s">
        <v>517</v>
      </c>
      <c r="C204" s="214" t="s">
        <v>419</v>
      </c>
      <c r="D204" s="50" t="s">
        <v>343</v>
      </c>
      <c r="E204" s="214" t="s">
        <v>350</v>
      </c>
      <c r="F204" s="214" t="s">
        <v>537</v>
      </c>
    </row>
    <row r="205" spans="1:6" x14ac:dyDescent="0.25">
      <c r="A205" s="252" t="s">
        <v>266</v>
      </c>
      <c r="B205" s="253" t="s">
        <v>396</v>
      </c>
      <c r="C205" s="252" t="s">
        <v>397</v>
      </c>
      <c r="D205" s="254" t="s">
        <v>370</v>
      </c>
      <c r="E205" s="252" t="s">
        <v>344</v>
      </c>
      <c r="F205" s="252" t="s">
        <v>537</v>
      </c>
    </row>
    <row r="206" spans="1:6" x14ac:dyDescent="0.25">
      <c r="A206" s="214" t="s">
        <v>266</v>
      </c>
      <c r="B206" s="249" t="s">
        <v>546</v>
      </c>
      <c r="C206" s="214" t="s">
        <v>404</v>
      </c>
      <c r="D206" s="50" t="s">
        <v>343</v>
      </c>
      <c r="E206" s="214" t="s">
        <v>344</v>
      </c>
      <c r="F206" s="214" t="s">
        <v>537</v>
      </c>
    </row>
    <row r="207" spans="1:6" x14ac:dyDescent="0.25">
      <c r="A207" s="214" t="s">
        <v>268</v>
      </c>
      <c r="B207" s="249" t="s">
        <v>439</v>
      </c>
      <c r="C207" s="214" t="s">
        <v>440</v>
      </c>
      <c r="D207" s="50" t="s">
        <v>343</v>
      </c>
      <c r="E207" s="214" t="s">
        <v>344</v>
      </c>
      <c r="F207" s="214" t="s">
        <v>537</v>
      </c>
    </row>
    <row r="208" spans="1:6" x14ac:dyDescent="0.25">
      <c r="A208" s="214" t="s">
        <v>268</v>
      </c>
      <c r="B208" s="249" t="s">
        <v>547</v>
      </c>
      <c r="C208" s="214" t="s">
        <v>548</v>
      </c>
      <c r="D208" s="50" t="s">
        <v>343</v>
      </c>
      <c r="E208" s="214" t="s">
        <v>344</v>
      </c>
      <c r="F208" s="214" t="s">
        <v>537</v>
      </c>
    </row>
    <row r="209" spans="1:6" x14ac:dyDescent="0.25">
      <c r="A209" s="214" t="s">
        <v>268</v>
      </c>
      <c r="B209" s="249" t="s">
        <v>547</v>
      </c>
      <c r="C209" s="214" t="s">
        <v>549</v>
      </c>
      <c r="D209" s="50" t="s">
        <v>343</v>
      </c>
      <c r="E209" s="214" t="s">
        <v>344</v>
      </c>
      <c r="F209" s="214" t="s">
        <v>537</v>
      </c>
    </row>
    <row r="210" spans="1:6" x14ac:dyDescent="0.25">
      <c r="A210" s="214" t="s">
        <v>268</v>
      </c>
      <c r="B210" s="249" t="s">
        <v>547</v>
      </c>
      <c r="C210" s="214" t="s">
        <v>550</v>
      </c>
      <c r="D210" s="50" t="s">
        <v>343</v>
      </c>
      <c r="E210" s="214" t="s">
        <v>350</v>
      </c>
      <c r="F210" s="214" t="s">
        <v>537</v>
      </c>
    </row>
    <row r="211" spans="1:6" x14ac:dyDescent="0.25">
      <c r="A211" s="214" t="s">
        <v>268</v>
      </c>
      <c r="B211" s="249" t="s">
        <v>551</v>
      </c>
      <c r="C211" s="214" t="s">
        <v>552</v>
      </c>
      <c r="D211" s="50" t="s">
        <v>343</v>
      </c>
      <c r="E211" s="214" t="s">
        <v>344</v>
      </c>
      <c r="F211" s="214" t="s">
        <v>537</v>
      </c>
    </row>
    <row r="212" spans="1:6" ht="47.25" x14ac:dyDescent="0.25">
      <c r="A212" s="214" t="s">
        <v>450</v>
      </c>
      <c r="B212" s="255" t="s">
        <v>553</v>
      </c>
      <c r="C212" s="214" t="s">
        <v>554</v>
      </c>
      <c r="D212" s="50" t="s">
        <v>343</v>
      </c>
      <c r="E212" s="214" t="s">
        <v>344</v>
      </c>
      <c r="F212" s="214" t="s">
        <v>537</v>
      </c>
    </row>
    <row r="213" spans="1:6" x14ac:dyDescent="0.25">
      <c r="A213" s="214" t="s">
        <v>450</v>
      </c>
      <c r="B213" s="249" t="s">
        <v>464</v>
      </c>
      <c r="C213" s="214" t="s">
        <v>555</v>
      </c>
      <c r="D213" s="50" t="s">
        <v>343</v>
      </c>
      <c r="E213" s="214" t="s">
        <v>344</v>
      </c>
      <c r="F213" s="214" t="s">
        <v>537</v>
      </c>
    </row>
    <row r="214" spans="1:6" ht="31.5" x14ac:dyDescent="0.25">
      <c r="A214" s="214" t="s">
        <v>450</v>
      </c>
      <c r="B214" s="249" t="s">
        <v>556</v>
      </c>
      <c r="C214" s="214" t="s">
        <v>557</v>
      </c>
      <c r="D214" s="50" t="s">
        <v>343</v>
      </c>
      <c r="E214" s="214" t="s">
        <v>344</v>
      </c>
      <c r="F214" s="214" t="s">
        <v>537</v>
      </c>
    </row>
    <row r="215" spans="1:6" ht="31.5" x14ac:dyDescent="0.25">
      <c r="A215" s="214" t="s">
        <v>450</v>
      </c>
      <c r="B215" s="249" t="s">
        <v>558</v>
      </c>
      <c r="C215" s="214" t="s">
        <v>559</v>
      </c>
      <c r="D215" s="50" t="s">
        <v>343</v>
      </c>
      <c r="E215" s="214" t="s">
        <v>344</v>
      </c>
      <c r="F215" s="214" t="s">
        <v>537</v>
      </c>
    </row>
    <row r="216" spans="1:6" x14ac:dyDescent="0.25">
      <c r="A216" s="214" t="s">
        <v>450</v>
      </c>
      <c r="B216" s="249" t="s">
        <v>560</v>
      </c>
      <c r="C216" s="214" t="s">
        <v>561</v>
      </c>
      <c r="D216" s="50" t="s">
        <v>343</v>
      </c>
      <c r="E216" s="214" t="s">
        <v>344</v>
      </c>
      <c r="F216" s="214" t="s">
        <v>537</v>
      </c>
    </row>
    <row r="217" spans="1:6" ht="31.5" x14ac:dyDescent="0.25">
      <c r="A217" s="214" t="s">
        <v>562</v>
      </c>
      <c r="B217" s="249" t="s">
        <v>563</v>
      </c>
      <c r="C217" s="214" t="s">
        <v>564</v>
      </c>
      <c r="D217" s="50" t="s">
        <v>343</v>
      </c>
      <c r="E217" s="214" t="s">
        <v>344</v>
      </c>
      <c r="F217" s="214" t="s">
        <v>537</v>
      </c>
    </row>
    <row r="218" spans="1:6" ht="31.5" x14ac:dyDescent="0.25">
      <c r="A218" s="214" t="s">
        <v>562</v>
      </c>
      <c r="B218" s="249" t="s">
        <v>499</v>
      </c>
      <c r="C218" s="214" t="s">
        <v>565</v>
      </c>
      <c r="D218" s="50" t="s">
        <v>343</v>
      </c>
      <c r="E218" s="214" t="s">
        <v>344</v>
      </c>
      <c r="F218" s="214" t="s">
        <v>537</v>
      </c>
    </row>
    <row r="219" spans="1:6" ht="31.5" x14ac:dyDescent="0.25">
      <c r="A219" s="214" t="s">
        <v>562</v>
      </c>
      <c r="B219" s="249" t="s">
        <v>508</v>
      </c>
      <c r="C219" s="214" t="s">
        <v>566</v>
      </c>
      <c r="D219" s="50" t="s">
        <v>343</v>
      </c>
      <c r="E219" s="214" t="s">
        <v>344</v>
      </c>
      <c r="F219" s="214" t="s">
        <v>537</v>
      </c>
    </row>
    <row r="220" spans="1:6" ht="31.5" x14ac:dyDescent="0.25">
      <c r="A220" s="214" t="s">
        <v>567</v>
      </c>
      <c r="B220" s="249" t="s">
        <v>547</v>
      </c>
      <c r="C220" s="214" t="s">
        <v>568</v>
      </c>
      <c r="D220" s="50" t="s">
        <v>343</v>
      </c>
      <c r="E220" s="214" t="s">
        <v>482</v>
      </c>
      <c r="F220" s="214" t="s">
        <v>537</v>
      </c>
    </row>
    <row r="221" spans="1:6" ht="31.5" x14ac:dyDescent="0.25">
      <c r="A221" s="214" t="s">
        <v>567</v>
      </c>
      <c r="B221" s="249" t="s">
        <v>418</v>
      </c>
      <c r="C221" s="214" t="s">
        <v>486</v>
      </c>
      <c r="D221" s="50" t="s">
        <v>343</v>
      </c>
      <c r="E221" s="214" t="s">
        <v>482</v>
      </c>
      <c r="F221" s="214" t="s">
        <v>537</v>
      </c>
    </row>
    <row r="222" spans="1:6" ht="32.25" customHeight="1" x14ac:dyDescent="0.25">
      <c r="A222" s="426" t="s">
        <v>511</v>
      </c>
      <c r="B222" s="427"/>
      <c r="C222" s="427"/>
      <c r="D222" s="427"/>
      <c r="E222" s="427"/>
      <c r="F222" s="428"/>
    </row>
  </sheetData>
  <mergeCells count="4">
    <mergeCell ref="A1:F1"/>
    <mergeCell ref="A107:F107"/>
    <mergeCell ref="A183:F183"/>
    <mergeCell ref="A222:F22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rowBreaks count="3" manualBreakCount="3">
    <brk id="107" max="5" man="1"/>
    <brk id="183" max="5" man="1"/>
    <brk id="188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130" zoomScaleNormal="130" zoomScaleSheetLayoutView="100" workbookViewId="0">
      <selection sqref="A1:H1"/>
    </sheetView>
  </sheetViews>
  <sheetFormatPr defaultRowHeight="15.75" x14ac:dyDescent="0.25"/>
  <cols>
    <col min="1" max="1" width="19.375" customWidth="1"/>
    <col min="2" max="2" width="15.125" customWidth="1"/>
    <col min="3" max="3" width="19.875" customWidth="1"/>
    <col min="4" max="5" width="9.125" customWidth="1"/>
    <col min="6" max="6" width="9.5" customWidth="1"/>
    <col min="7" max="7" width="12" customWidth="1"/>
    <col min="8" max="8" width="12.875" customWidth="1"/>
    <col min="9" max="9" width="10.875" customWidth="1"/>
  </cols>
  <sheetData>
    <row r="1" spans="1:9" ht="45" customHeight="1" x14ac:dyDescent="0.3">
      <c r="A1" s="368" t="s">
        <v>570</v>
      </c>
      <c r="B1" s="368"/>
      <c r="C1" s="368"/>
      <c r="D1" s="368"/>
      <c r="E1" s="368"/>
      <c r="F1" s="368"/>
      <c r="G1" s="368"/>
      <c r="H1" s="368"/>
      <c r="I1" s="47"/>
    </row>
    <row r="2" spans="1:9" ht="29.25" customHeight="1" thickBot="1" x14ac:dyDescent="0.35">
      <c r="A2" s="67" t="s">
        <v>112</v>
      </c>
      <c r="B2" s="28"/>
      <c r="C2" s="28"/>
      <c r="D2" s="28"/>
      <c r="E2" s="44"/>
      <c r="F2" s="28"/>
      <c r="G2" s="28"/>
      <c r="H2" s="28"/>
      <c r="I2" s="28"/>
    </row>
    <row r="3" spans="1:9" ht="32.25" thickBot="1" x14ac:dyDescent="0.3">
      <c r="A3" s="85" t="s">
        <v>52</v>
      </c>
      <c r="B3" s="101" t="s">
        <v>48</v>
      </c>
      <c r="C3" s="101" t="s">
        <v>81</v>
      </c>
      <c r="D3" s="101" t="s">
        <v>134</v>
      </c>
      <c r="E3" s="101" t="s">
        <v>130</v>
      </c>
      <c r="F3" s="101" t="s">
        <v>109</v>
      </c>
      <c r="G3" s="101" t="s">
        <v>110</v>
      </c>
      <c r="H3" s="102" t="s">
        <v>113</v>
      </c>
      <c r="I3" s="42"/>
    </row>
    <row r="4" spans="1:9" x14ac:dyDescent="0.25">
      <c r="A4" s="66"/>
      <c r="B4" s="66"/>
      <c r="C4" s="66"/>
      <c r="D4" s="66"/>
      <c r="E4" s="66"/>
      <c r="F4" s="66"/>
      <c r="G4" s="66"/>
      <c r="H4" s="66"/>
      <c r="I4" s="42"/>
    </row>
    <row r="5" spans="1:9" x14ac:dyDescent="0.25">
      <c r="A5" s="66"/>
      <c r="B5" s="66"/>
      <c r="C5" s="66"/>
      <c r="D5" s="66"/>
      <c r="E5" s="66"/>
      <c r="F5" s="66"/>
      <c r="G5" s="66"/>
      <c r="H5" s="66"/>
      <c r="I5" s="42"/>
    </row>
    <row r="6" spans="1:9" x14ac:dyDescent="0.25">
      <c r="A6" s="66"/>
      <c r="B6" s="66"/>
      <c r="C6" s="66"/>
      <c r="D6" s="66"/>
      <c r="E6" s="66"/>
      <c r="F6" s="66"/>
      <c r="G6" s="66"/>
      <c r="H6" s="66"/>
      <c r="I6" s="42"/>
    </row>
    <row r="7" spans="1:9" x14ac:dyDescent="0.25">
      <c r="A7" s="66"/>
      <c r="B7" s="66"/>
      <c r="C7" s="66"/>
      <c r="D7" s="66"/>
      <c r="E7" s="66"/>
      <c r="F7" s="66"/>
      <c r="G7" s="66"/>
      <c r="H7" s="66"/>
      <c r="I7" s="42"/>
    </row>
    <row r="8" spans="1:9" x14ac:dyDescent="0.25">
      <c r="A8" s="50"/>
      <c r="B8" s="50"/>
      <c r="C8" s="50"/>
      <c r="D8" s="50"/>
      <c r="E8" s="50"/>
      <c r="F8" s="50"/>
      <c r="G8" s="50"/>
      <c r="H8" s="50"/>
      <c r="I8" s="42"/>
    </row>
    <row r="9" spans="1:9" x14ac:dyDescent="0.25">
      <c r="A9" s="2"/>
      <c r="B9" s="2"/>
      <c r="C9" s="2"/>
      <c r="D9" s="16"/>
      <c r="E9" s="16"/>
      <c r="F9" s="16"/>
      <c r="G9" s="2"/>
      <c r="H9" s="2"/>
      <c r="I9" s="7"/>
    </row>
    <row r="10" spans="1:9" x14ac:dyDescent="0.25">
      <c r="I10" s="7"/>
    </row>
    <row r="11" spans="1:9" x14ac:dyDescent="0.25">
      <c r="I11" s="7"/>
    </row>
    <row r="12" spans="1:9" ht="24.75" customHeight="1" thickBot="1" x14ac:dyDescent="0.3">
      <c r="A12" s="124" t="s">
        <v>150</v>
      </c>
      <c r="I12" s="7"/>
    </row>
    <row r="13" spans="1:9" ht="63.75" thickBot="1" x14ac:dyDescent="0.3">
      <c r="A13" s="85" t="s">
        <v>52</v>
      </c>
      <c r="B13" s="101" t="s">
        <v>48</v>
      </c>
      <c r="C13" s="101" t="s">
        <v>81</v>
      </c>
      <c r="D13" s="101" t="s">
        <v>134</v>
      </c>
      <c r="E13" s="101" t="s">
        <v>130</v>
      </c>
      <c r="F13" s="101" t="s">
        <v>109</v>
      </c>
      <c r="G13" s="101" t="s">
        <v>110</v>
      </c>
      <c r="H13" s="102" t="s">
        <v>149</v>
      </c>
      <c r="I13" s="36"/>
    </row>
    <row r="14" spans="1:9" x14ac:dyDescent="0.25">
      <c r="A14" s="66"/>
      <c r="B14" s="66"/>
      <c r="C14" s="66"/>
      <c r="D14" s="66"/>
      <c r="E14" s="66"/>
      <c r="F14" s="66"/>
      <c r="G14" s="66"/>
      <c r="H14" s="66"/>
      <c r="I14" s="36"/>
    </row>
    <row r="15" spans="1:9" x14ac:dyDescent="0.25">
      <c r="A15" s="50"/>
      <c r="B15" s="50"/>
      <c r="C15" s="50"/>
      <c r="D15" s="50"/>
      <c r="E15" s="50"/>
      <c r="F15" s="50"/>
      <c r="G15" s="50"/>
      <c r="H15" s="50"/>
      <c r="I15" s="36"/>
    </row>
    <row r="16" spans="1:9" x14ac:dyDescent="0.25">
      <c r="A16" s="50"/>
      <c r="B16" s="50"/>
      <c r="C16" s="50"/>
      <c r="D16" s="50"/>
      <c r="E16" s="50"/>
      <c r="F16" s="50"/>
      <c r="G16" s="50"/>
      <c r="H16" s="50"/>
      <c r="I16" s="36"/>
    </row>
    <row r="17" spans="1:9" x14ac:dyDescent="0.25">
      <c r="A17" s="50"/>
      <c r="B17" s="50"/>
      <c r="C17" s="50"/>
      <c r="D17" s="50"/>
      <c r="E17" s="50"/>
      <c r="F17" s="50"/>
      <c r="G17" s="50"/>
      <c r="H17" s="50"/>
      <c r="I17" s="36"/>
    </row>
    <row r="18" spans="1:9" x14ac:dyDescent="0.25">
      <c r="A18" s="50"/>
      <c r="B18" s="50"/>
      <c r="C18" s="50"/>
      <c r="D18" s="50"/>
      <c r="E18" s="50"/>
      <c r="F18" s="50"/>
      <c r="G18" s="50"/>
      <c r="H18" s="50"/>
      <c r="I18" s="36"/>
    </row>
    <row r="19" spans="1:9" x14ac:dyDescent="0.25">
      <c r="A19" s="2"/>
      <c r="B19" s="2"/>
      <c r="C19" s="2"/>
      <c r="D19" s="16"/>
      <c r="E19" s="16"/>
      <c r="F19" s="16"/>
      <c r="G19" s="2"/>
      <c r="H19" s="2"/>
      <c r="I19" s="7"/>
    </row>
    <row r="20" spans="1:9" x14ac:dyDescent="0.25">
      <c r="H20" s="18"/>
      <c r="I20" s="7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zoomScaleSheetLayoutView="100" workbookViewId="0">
      <selection sqref="A1:B1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thickBot="1" x14ac:dyDescent="0.3">
      <c r="A1" s="398" t="s">
        <v>572</v>
      </c>
      <c r="B1" s="398"/>
    </row>
    <row r="2" spans="1:2" s="1" customFormat="1" ht="16.5" thickBot="1" x14ac:dyDescent="0.3">
      <c r="A2" s="131" t="s">
        <v>52</v>
      </c>
      <c r="B2" s="132" t="s">
        <v>114</v>
      </c>
    </row>
    <row r="3" spans="1:2" ht="31.5" x14ac:dyDescent="0.25">
      <c r="A3" s="256" t="s">
        <v>266</v>
      </c>
      <c r="B3" s="257" t="s">
        <v>573</v>
      </c>
    </row>
    <row r="4" spans="1:2" x14ac:dyDescent="0.25">
      <c r="A4" s="256" t="s">
        <v>266</v>
      </c>
      <c r="B4" s="256" t="s">
        <v>389</v>
      </c>
    </row>
    <row r="5" spans="1:2" x14ac:dyDescent="0.25">
      <c r="A5" s="256" t="s">
        <v>266</v>
      </c>
      <c r="B5" s="256" t="s">
        <v>373</v>
      </c>
    </row>
    <row r="6" spans="1:2" x14ac:dyDescent="0.25">
      <c r="A6" s="256" t="s">
        <v>266</v>
      </c>
      <c r="B6" s="256" t="s">
        <v>574</v>
      </c>
    </row>
    <row r="7" spans="1:2" x14ac:dyDescent="0.25">
      <c r="A7" s="256" t="s">
        <v>266</v>
      </c>
      <c r="B7" s="256" t="s">
        <v>406</v>
      </c>
    </row>
    <row r="8" spans="1:2" x14ac:dyDescent="0.25">
      <c r="A8" s="256" t="s">
        <v>266</v>
      </c>
      <c r="B8" s="256" t="s">
        <v>366</v>
      </c>
    </row>
    <row r="9" spans="1:2" x14ac:dyDescent="0.25">
      <c r="A9" s="256" t="s">
        <v>266</v>
      </c>
      <c r="B9" s="256" t="s">
        <v>371</v>
      </c>
    </row>
    <row r="10" spans="1:2" x14ac:dyDescent="0.25">
      <c r="A10" s="256" t="s">
        <v>266</v>
      </c>
      <c r="B10" s="256" t="s">
        <v>398</v>
      </c>
    </row>
    <row r="11" spans="1:2" x14ac:dyDescent="0.25">
      <c r="A11" s="256" t="s">
        <v>266</v>
      </c>
      <c r="B11" s="256" t="s">
        <v>392</v>
      </c>
    </row>
    <row r="12" spans="1:2" x14ac:dyDescent="0.25">
      <c r="A12" s="256" t="s">
        <v>266</v>
      </c>
      <c r="B12" s="256" t="s">
        <v>575</v>
      </c>
    </row>
    <row r="13" spans="1:2" x14ac:dyDescent="0.25">
      <c r="A13" s="256" t="s">
        <v>266</v>
      </c>
      <c r="B13" s="256" t="s">
        <v>576</v>
      </c>
    </row>
    <row r="14" spans="1:2" x14ac:dyDescent="0.25">
      <c r="A14" s="256" t="s">
        <v>266</v>
      </c>
      <c r="B14" s="256" t="s">
        <v>385</v>
      </c>
    </row>
    <row r="15" spans="1:2" x14ac:dyDescent="0.25">
      <c r="A15" s="256" t="s">
        <v>266</v>
      </c>
      <c r="B15" s="256" t="s">
        <v>577</v>
      </c>
    </row>
    <row r="16" spans="1:2" x14ac:dyDescent="0.25">
      <c r="A16" s="256" t="s">
        <v>450</v>
      </c>
      <c r="B16" s="256" t="s">
        <v>460</v>
      </c>
    </row>
    <row r="17" spans="1:2" x14ac:dyDescent="0.25">
      <c r="A17" s="256" t="s">
        <v>450</v>
      </c>
      <c r="B17" s="256" t="s">
        <v>464</v>
      </c>
    </row>
    <row r="18" spans="1:2" x14ac:dyDescent="0.25">
      <c r="A18" s="256" t="s">
        <v>496</v>
      </c>
      <c r="B18" s="256" t="s">
        <v>578</v>
      </c>
    </row>
    <row r="19" spans="1:2" x14ac:dyDescent="0.25">
      <c r="A19" s="256" t="s">
        <v>496</v>
      </c>
      <c r="B19" s="256" t="s">
        <v>499</v>
      </c>
    </row>
    <row r="20" spans="1:2" x14ac:dyDescent="0.25">
      <c r="A20" s="256" t="s">
        <v>268</v>
      </c>
      <c r="B20" s="256" t="s">
        <v>547</v>
      </c>
    </row>
    <row r="21" spans="1:2" x14ac:dyDescent="0.25">
      <c r="A21" s="256" t="s">
        <v>268</v>
      </c>
      <c r="B21" s="256" t="s">
        <v>579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zoomScaleSheetLayoutView="100" workbookViewId="0">
      <selection sqref="A1:C1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78.75" customHeight="1" x14ac:dyDescent="0.25">
      <c r="A1" s="398" t="s">
        <v>581</v>
      </c>
      <c r="B1" s="398"/>
      <c r="C1" s="398"/>
    </row>
    <row r="2" spans="1:3" ht="24" customHeight="1" thickBot="1" x14ac:dyDescent="0.3">
      <c r="A2" s="133" t="s">
        <v>112</v>
      </c>
      <c r="B2" s="49"/>
      <c r="C2" s="49"/>
    </row>
    <row r="3" spans="1:3" ht="16.5" thickBot="1" x14ac:dyDescent="0.3">
      <c r="A3" s="134" t="s">
        <v>52</v>
      </c>
      <c r="B3" s="99" t="s">
        <v>114</v>
      </c>
      <c r="C3" s="100" t="s">
        <v>113</v>
      </c>
    </row>
    <row r="4" spans="1:3" x14ac:dyDescent="0.25">
      <c r="A4" s="84"/>
      <c r="B4" s="84"/>
      <c r="C4" s="84"/>
    </row>
    <row r="5" spans="1:3" x14ac:dyDescent="0.25">
      <c r="A5" s="84"/>
      <c r="B5" s="84"/>
      <c r="C5" s="84"/>
    </row>
    <row r="6" spans="1:3" x14ac:dyDescent="0.25">
      <c r="A6" s="84"/>
      <c r="B6" s="84"/>
      <c r="C6" s="84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C10" s="18"/>
    </row>
    <row r="11" spans="1:3" ht="16.5" thickBot="1" x14ac:dyDescent="0.3">
      <c r="A11" s="124" t="s">
        <v>150</v>
      </c>
    </row>
    <row r="12" spans="1:3" ht="16.5" thickBot="1" x14ac:dyDescent="0.3">
      <c r="A12" s="134" t="s">
        <v>52</v>
      </c>
      <c r="B12" s="99" t="s">
        <v>114</v>
      </c>
      <c r="C12" s="100" t="s">
        <v>135</v>
      </c>
    </row>
    <row r="13" spans="1:3" x14ac:dyDescent="0.25">
      <c r="A13" s="84"/>
      <c r="B13" s="84"/>
      <c r="C13" s="84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C18" s="18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selection sqref="A1:L1"/>
    </sheetView>
  </sheetViews>
  <sheetFormatPr defaultRowHeight="15.75" x14ac:dyDescent="0.25"/>
  <cols>
    <col min="1" max="1" width="3.75" customWidth="1"/>
    <col min="2" max="2" width="6.625" customWidth="1"/>
    <col min="3" max="3" width="12.75" customWidth="1"/>
    <col min="4" max="4" width="6" customWidth="1"/>
    <col min="5" max="5" width="5.25" customWidth="1"/>
    <col min="6" max="6" width="16.25" customWidth="1"/>
    <col min="7" max="7" width="31" customWidth="1"/>
    <col min="8" max="8" width="45.625" customWidth="1"/>
    <col min="9" max="9" width="16.25" customWidth="1"/>
    <col min="10" max="10" width="11.25" customWidth="1"/>
    <col min="11" max="11" width="14.75" customWidth="1"/>
    <col min="12" max="12" width="25.125" customWidth="1"/>
  </cols>
  <sheetData>
    <row r="1" spans="1:12" ht="21" thickBot="1" x14ac:dyDescent="0.35">
      <c r="A1" s="360" t="s">
        <v>583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</row>
    <row r="2" spans="1:12" ht="138" customHeight="1" thickBot="1" x14ac:dyDescent="0.3">
      <c r="A2" s="162" t="s">
        <v>136</v>
      </c>
      <c r="B2" s="163" t="s">
        <v>52</v>
      </c>
      <c r="C2" s="163" t="s">
        <v>182</v>
      </c>
      <c r="D2" s="163" t="s">
        <v>185</v>
      </c>
      <c r="E2" s="163" t="s">
        <v>184</v>
      </c>
      <c r="F2" s="163" t="s">
        <v>137</v>
      </c>
      <c r="G2" s="163" t="s">
        <v>138</v>
      </c>
      <c r="H2" s="163" t="s">
        <v>124</v>
      </c>
      <c r="I2" s="163" t="s">
        <v>139</v>
      </c>
      <c r="J2" s="163" t="s">
        <v>140</v>
      </c>
      <c r="K2" s="163" t="s">
        <v>141</v>
      </c>
      <c r="L2" s="164" t="s">
        <v>142</v>
      </c>
    </row>
    <row r="3" spans="1:12" s="70" customFormat="1" ht="31.5" x14ac:dyDescent="0.25">
      <c r="A3" s="80">
        <v>1</v>
      </c>
      <c r="B3" s="73" t="s">
        <v>228</v>
      </c>
      <c r="C3" s="80" t="s">
        <v>586</v>
      </c>
      <c r="D3" s="73" t="s">
        <v>587</v>
      </c>
      <c r="E3" s="73" t="s">
        <v>588</v>
      </c>
      <c r="F3" s="73" t="s">
        <v>589</v>
      </c>
      <c r="G3" s="258" t="s">
        <v>590</v>
      </c>
      <c r="H3" s="258" t="s">
        <v>591</v>
      </c>
      <c r="I3" s="73" t="s">
        <v>592</v>
      </c>
      <c r="J3" s="80">
        <v>15000</v>
      </c>
      <c r="K3" s="80"/>
      <c r="L3" s="73" t="s">
        <v>593</v>
      </c>
    </row>
    <row r="4" spans="1:12" s="70" customFormat="1" ht="63" x14ac:dyDescent="0.25">
      <c r="A4" s="80">
        <v>2</v>
      </c>
      <c r="B4" s="73" t="s">
        <v>228</v>
      </c>
      <c r="C4" s="73" t="s">
        <v>586</v>
      </c>
      <c r="D4" s="73" t="s">
        <v>587</v>
      </c>
      <c r="E4" s="73" t="s">
        <v>588</v>
      </c>
      <c r="F4" s="73" t="s">
        <v>594</v>
      </c>
      <c r="G4" s="258" t="s">
        <v>595</v>
      </c>
      <c r="H4" s="258" t="s">
        <v>596</v>
      </c>
      <c r="I4" s="73" t="s">
        <v>597</v>
      </c>
      <c r="J4" s="80">
        <v>29184</v>
      </c>
      <c r="K4" s="80"/>
      <c r="L4" s="73"/>
    </row>
    <row r="5" spans="1:12" s="70" customFormat="1" ht="63" x14ac:dyDescent="0.25">
      <c r="A5" s="80">
        <v>3</v>
      </c>
      <c r="B5" s="80" t="s">
        <v>228</v>
      </c>
      <c r="C5" s="80" t="s">
        <v>598</v>
      </c>
      <c r="D5" s="80" t="s">
        <v>587</v>
      </c>
      <c r="E5" s="80" t="s">
        <v>391</v>
      </c>
      <c r="F5" s="80" t="s">
        <v>599</v>
      </c>
      <c r="G5" s="119" t="s">
        <v>600</v>
      </c>
      <c r="H5" s="258" t="s">
        <v>601</v>
      </c>
      <c r="I5" s="80" t="s">
        <v>602</v>
      </c>
      <c r="J5" s="80">
        <v>16379</v>
      </c>
      <c r="K5" s="80"/>
      <c r="L5" s="258" t="s">
        <v>603</v>
      </c>
    </row>
    <row r="6" spans="1:12" s="70" customFormat="1" ht="31.5" x14ac:dyDescent="0.25">
      <c r="A6" s="80">
        <v>4</v>
      </c>
      <c r="B6" s="54" t="s">
        <v>228</v>
      </c>
      <c r="C6" s="54" t="s">
        <v>598</v>
      </c>
      <c r="D6" s="54" t="s">
        <v>587</v>
      </c>
      <c r="E6" s="54" t="s">
        <v>391</v>
      </c>
      <c r="F6" s="54" t="s">
        <v>604</v>
      </c>
      <c r="G6" s="77" t="s">
        <v>605</v>
      </c>
      <c r="H6" s="251" t="s">
        <v>606</v>
      </c>
      <c r="I6" s="71" t="s">
        <v>607</v>
      </c>
      <c r="J6" s="54">
        <v>3656</v>
      </c>
      <c r="K6" s="54"/>
      <c r="L6" s="71" t="s">
        <v>608</v>
      </c>
    </row>
    <row r="7" spans="1:12" s="70" customFormat="1" ht="31.5" x14ac:dyDescent="0.25">
      <c r="A7" s="80">
        <v>5</v>
      </c>
      <c r="B7" s="71" t="s">
        <v>228</v>
      </c>
      <c r="C7" s="71" t="s">
        <v>598</v>
      </c>
      <c r="D7" s="71" t="s">
        <v>587</v>
      </c>
      <c r="E7" s="71" t="s">
        <v>391</v>
      </c>
      <c r="F7" s="71" t="s">
        <v>609</v>
      </c>
      <c r="G7" s="251" t="s">
        <v>610</v>
      </c>
      <c r="H7" s="251" t="s">
        <v>611</v>
      </c>
      <c r="I7" s="71" t="s">
        <v>612</v>
      </c>
      <c r="J7" s="54">
        <v>1600</v>
      </c>
      <c r="K7" s="54"/>
      <c r="L7" s="54"/>
    </row>
    <row r="8" spans="1:12" s="70" customFormat="1" ht="47.25" x14ac:dyDescent="0.25">
      <c r="A8" s="80">
        <v>6</v>
      </c>
      <c r="B8" s="71" t="s">
        <v>229</v>
      </c>
      <c r="C8" s="71" t="s">
        <v>598</v>
      </c>
      <c r="D8" s="71" t="s">
        <v>587</v>
      </c>
      <c r="E8" s="71" t="s">
        <v>391</v>
      </c>
      <c r="F8" s="71" t="s">
        <v>613</v>
      </c>
      <c r="G8" s="251" t="s">
        <v>614</v>
      </c>
      <c r="H8" s="251" t="s">
        <v>615</v>
      </c>
      <c r="I8" s="71" t="s">
        <v>607</v>
      </c>
      <c r="J8" s="54">
        <v>49866</v>
      </c>
      <c r="K8" s="54"/>
      <c r="L8" s="54"/>
    </row>
    <row r="9" spans="1:12" s="70" customFormat="1" ht="31.5" x14ac:dyDescent="0.25">
      <c r="A9" s="80">
        <v>7</v>
      </c>
      <c r="B9" s="71" t="s">
        <v>229</v>
      </c>
      <c r="C9" s="71" t="s">
        <v>598</v>
      </c>
      <c r="D9" s="71" t="s">
        <v>587</v>
      </c>
      <c r="E9" s="71" t="s">
        <v>391</v>
      </c>
      <c r="F9" s="71" t="s">
        <v>616</v>
      </c>
      <c r="G9" s="251" t="s">
        <v>617</v>
      </c>
      <c r="H9" s="251" t="s">
        <v>618</v>
      </c>
      <c r="I9" s="71" t="s">
        <v>619</v>
      </c>
      <c r="J9" s="54">
        <v>58693</v>
      </c>
      <c r="K9" s="71"/>
      <c r="L9" s="71"/>
    </row>
    <row r="10" spans="1:12" s="70" customFormat="1" x14ac:dyDescent="0.25">
      <c r="A10" s="80">
        <v>8</v>
      </c>
      <c r="B10" s="71" t="s">
        <v>231</v>
      </c>
      <c r="C10" s="71" t="s">
        <v>598</v>
      </c>
      <c r="D10" s="71" t="s">
        <v>587</v>
      </c>
      <c r="E10" s="71" t="s">
        <v>391</v>
      </c>
      <c r="F10" s="71" t="s">
        <v>620</v>
      </c>
      <c r="G10" s="259" t="s">
        <v>621</v>
      </c>
      <c r="H10" s="251" t="s">
        <v>622</v>
      </c>
      <c r="I10" s="260" t="s">
        <v>607</v>
      </c>
      <c r="J10" s="54">
        <v>15295</v>
      </c>
      <c r="K10" s="54"/>
      <c r="L10" s="54"/>
    </row>
    <row r="11" spans="1:12" s="70" customFormat="1" x14ac:dyDescent="0.25">
      <c r="A11" s="80">
        <v>9</v>
      </c>
      <c r="B11" s="71" t="s">
        <v>231</v>
      </c>
      <c r="C11" s="71" t="s">
        <v>598</v>
      </c>
      <c r="D11" s="71" t="s">
        <v>587</v>
      </c>
      <c r="E11" s="71" t="s">
        <v>391</v>
      </c>
      <c r="F11" s="71" t="s">
        <v>623</v>
      </c>
      <c r="G11" s="259" t="s">
        <v>624</v>
      </c>
      <c r="H11" s="251" t="s">
        <v>625</v>
      </c>
      <c r="I11" s="260" t="s">
        <v>607</v>
      </c>
      <c r="J11" s="54">
        <v>150</v>
      </c>
      <c r="K11" s="54"/>
      <c r="L11" s="71" t="s">
        <v>608</v>
      </c>
    </row>
    <row r="12" spans="1:12" s="70" customFormat="1" ht="31.5" x14ac:dyDescent="0.25">
      <c r="A12" s="80">
        <v>10</v>
      </c>
      <c r="B12" s="261" t="s">
        <v>228</v>
      </c>
      <c r="C12" s="261" t="s">
        <v>626</v>
      </c>
      <c r="D12" s="261" t="s">
        <v>587</v>
      </c>
      <c r="E12" s="261" t="s">
        <v>391</v>
      </c>
      <c r="F12" s="70" t="s">
        <v>627</v>
      </c>
      <c r="G12" s="262" t="s">
        <v>628</v>
      </c>
      <c r="H12" s="263" t="s">
        <v>629</v>
      </c>
      <c r="I12" s="264" t="s">
        <v>630</v>
      </c>
      <c r="J12" s="261">
        <v>16917</v>
      </c>
      <c r="K12" s="261"/>
      <c r="L12" s="261"/>
    </row>
    <row r="13" spans="1:12" s="70" customFormat="1" ht="31.5" x14ac:dyDescent="0.25">
      <c r="A13" s="80">
        <v>11</v>
      </c>
      <c r="B13" s="265" t="s">
        <v>228</v>
      </c>
      <c r="C13" s="265" t="s">
        <v>626</v>
      </c>
      <c r="D13" s="265" t="s">
        <v>587</v>
      </c>
      <c r="E13" s="265" t="s">
        <v>391</v>
      </c>
      <c r="F13" s="261" t="s">
        <v>631</v>
      </c>
      <c r="G13" s="262" t="s">
        <v>632</v>
      </c>
      <c r="H13" s="263" t="s">
        <v>633</v>
      </c>
      <c r="I13" s="261" t="s">
        <v>634</v>
      </c>
      <c r="J13" s="261">
        <v>14385</v>
      </c>
      <c r="K13" s="261"/>
      <c r="L13" s="261"/>
    </row>
    <row r="14" spans="1:12" s="70" customFormat="1" ht="31.5" x14ac:dyDescent="0.25">
      <c r="A14" s="80">
        <v>12</v>
      </c>
      <c r="B14" s="265" t="s">
        <v>228</v>
      </c>
      <c r="C14" s="265" t="s">
        <v>626</v>
      </c>
      <c r="D14" s="265" t="s">
        <v>587</v>
      </c>
      <c r="E14" s="265" t="s">
        <v>391</v>
      </c>
      <c r="F14" s="261" t="s">
        <v>635</v>
      </c>
      <c r="G14" s="262" t="s">
        <v>636</v>
      </c>
      <c r="H14" s="263" t="s">
        <v>637</v>
      </c>
      <c r="I14" s="261" t="s">
        <v>634</v>
      </c>
      <c r="J14" s="261">
        <v>9830</v>
      </c>
      <c r="K14" s="261"/>
      <c r="L14" s="261"/>
    </row>
    <row r="15" spans="1:12" s="70" customFormat="1" ht="31.5" x14ac:dyDescent="0.25">
      <c r="A15" s="80">
        <v>13</v>
      </c>
      <c r="B15" s="265" t="s">
        <v>228</v>
      </c>
      <c r="C15" s="265" t="s">
        <v>626</v>
      </c>
      <c r="D15" s="265" t="s">
        <v>587</v>
      </c>
      <c r="E15" s="265" t="s">
        <v>391</v>
      </c>
      <c r="F15" s="261" t="s">
        <v>638</v>
      </c>
      <c r="G15" s="262" t="s">
        <v>639</v>
      </c>
      <c r="H15" s="263" t="s">
        <v>640</v>
      </c>
      <c r="I15" s="261" t="s">
        <v>641</v>
      </c>
      <c r="J15" s="261">
        <v>3054</v>
      </c>
      <c r="K15" s="261"/>
      <c r="L15" s="261"/>
    </row>
    <row r="16" spans="1:12" s="70" customFormat="1" ht="31.5" x14ac:dyDescent="0.25">
      <c r="A16" s="80">
        <v>14</v>
      </c>
      <c r="B16" s="265" t="s">
        <v>228</v>
      </c>
      <c r="C16" s="265" t="s">
        <v>626</v>
      </c>
      <c r="D16" s="265" t="s">
        <v>587</v>
      </c>
      <c r="E16" s="265" t="s">
        <v>391</v>
      </c>
      <c r="F16" s="261" t="s">
        <v>642</v>
      </c>
      <c r="G16" s="262" t="s">
        <v>643</v>
      </c>
      <c r="H16" s="263" t="s">
        <v>644</v>
      </c>
      <c r="I16" s="261" t="s">
        <v>641</v>
      </c>
      <c r="J16" s="261">
        <v>3250</v>
      </c>
      <c r="K16" s="261"/>
      <c r="L16" s="261"/>
    </row>
    <row r="17" spans="1:12" s="70" customFormat="1" ht="31.5" x14ac:dyDescent="0.25">
      <c r="A17" s="80">
        <v>15</v>
      </c>
      <c r="B17" s="265" t="s">
        <v>228</v>
      </c>
      <c r="C17" s="265" t="s">
        <v>626</v>
      </c>
      <c r="D17" s="265" t="s">
        <v>587</v>
      </c>
      <c r="E17" s="265" t="s">
        <v>391</v>
      </c>
      <c r="F17" s="265" t="s">
        <v>645</v>
      </c>
      <c r="G17" s="262" t="s">
        <v>646</v>
      </c>
      <c r="H17" s="263" t="s">
        <v>647</v>
      </c>
      <c r="I17" s="261" t="s">
        <v>641</v>
      </c>
      <c r="J17" s="261">
        <v>5704</v>
      </c>
      <c r="K17" s="261"/>
      <c r="L17" s="261"/>
    </row>
    <row r="18" spans="1:12" s="70" customFormat="1" ht="31.5" x14ac:dyDescent="0.25">
      <c r="A18" s="80">
        <v>16</v>
      </c>
      <c r="B18" s="261" t="s">
        <v>228</v>
      </c>
      <c r="C18" s="261" t="s">
        <v>626</v>
      </c>
      <c r="D18" s="261" t="s">
        <v>587</v>
      </c>
      <c r="E18" s="261" t="s">
        <v>391</v>
      </c>
      <c r="F18" s="261" t="s">
        <v>648</v>
      </c>
      <c r="G18" s="262" t="s">
        <v>649</v>
      </c>
      <c r="H18" s="263" t="s">
        <v>650</v>
      </c>
      <c r="I18" s="265" t="s">
        <v>641</v>
      </c>
      <c r="J18" s="265">
        <v>3496</v>
      </c>
      <c r="K18" s="261"/>
      <c r="L18" s="261"/>
    </row>
    <row r="19" spans="1:12" s="70" customFormat="1" ht="31.5" x14ac:dyDescent="0.25">
      <c r="A19" s="80">
        <v>17</v>
      </c>
      <c r="B19" s="261" t="s">
        <v>228</v>
      </c>
      <c r="C19" s="261" t="s">
        <v>626</v>
      </c>
      <c r="D19" s="261" t="s">
        <v>587</v>
      </c>
      <c r="E19" s="261" t="s">
        <v>391</v>
      </c>
      <c r="F19" s="261" t="s">
        <v>651</v>
      </c>
      <c r="G19" s="251" t="s">
        <v>652</v>
      </c>
      <c r="H19" s="77" t="s">
        <v>653</v>
      </c>
      <c r="I19" s="54" t="s">
        <v>654</v>
      </c>
      <c r="J19" s="54">
        <v>12075</v>
      </c>
      <c r="K19" s="266"/>
      <c r="L19" s="261"/>
    </row>
    <row r="20" spans="1:12" s="70" customFormat="1" ht="31.5" x14ac:dyDescent="0.25">
      <c r="A20" s="80">
        <v>18</v>
      </c>
      <c r="B20" s="261" t="s">
        <v>228</v>
      </c>
      <c r="C20" s="261" t="s">
        <v>626</v>
      </c>
      <c r="D20" s="261" t="s">
        <v>587</v>
      </c>
      <c r="E20" s="261" t="s">
        <v>391</v>
      </c>
      <c r="F20" s="261" t="s">
        <v>655</v>
      </c>
      <c r="G20" s="251" t="s">
        <v>656</v>
      </c>
      <c r="H20" s="77" t="s">
        <v>657</v>
      </c>
      <c r="I20" s="54" t="s">
        <v>658</v>
      </c>
      <c r="J20" s="54">
        <v>5795</v>
      </c>
      <c r="K20" s="266"/>
      <c r="L20" s="261"/>
    </row>
    <row r="21" spans="1:12" s="70" customFormat="1" ht="47.25" x14ac:dyDescent="0.25">
      <c r="A21" s="80">
        <v>19</v>
      </c>
      <c r="B21" s="261" t="s">
        <v>228</v>
      </c>
      <c r="C21" s="261" t="s">
        <v>626</v>
      </c>
      <c r="D21" s="261" t="s">
        <v>587</v>
      </c>
      <c r="E21" s="261" t="s">
        <v>391</v>
      </c>
      <c r="F21" s="265" t="s">
        <v>659</v>
      </c>
      <c r="G21" s="251" t="s">
        <v>660</v>
      </c>
      <c r="H21" s="77" t="s">
        <v>661</v>
      </c>
      <c r="I21" s="267" t="s">
        <v>658</v>
      </c>
      <c r="J21" s="267">
        <v>3265</v>
      </c>
      <c r="K21" s="268"/>
      <c r="L21" s="261"/>
    </row>
    <row r="22" spans="1:12" s="70" customFormat="1" ht="31.5" x14ac:dyDescent="0.25">
      <c r="A22" s="80">
        <v>20</v>
      </c>
      <c r="B22" s="261" t="s">
        <v>228</v>
      </c>
      <c r="C22" s="269" t="s">
        <v>626</v>
      </c>
      <c r="D22" s="269" t="s">
        <v>587</v>
      </c>
      <c r="E22" s="270" t="s">
        <v>391</v>
      </c>
      <c r="F22" s="71" t="s">
        <v>662</v>
      </c>
      <c r="G22" s="251" t="s">
        <v>663</v>
      </c>
      <c r="H22" s="77" t="s">
        <v>664</v>
      </c>
      <c r="I22" s="71" t="s">
        <v>665</v>
      </c>
      <c r="J22" s="54">
        <v>789</v>
      </c>
      <c r="K22" s="54"/>
      <c r="L22" s="266"/>
    </row>
    <row r="23" spans="1:12" s="70" customFormat="1" ht="31.5" x14ac:dyDescent="0.25">
      <c r="A23" s="80">
        <v>21</v>
      </c>
      <c r="B23" s="269" t="s">
        <v>228</v>
      </c>
      <c r="C23" s="269" t="s">
        <v>626</v>
      </c>
      <c r="D23" s="269" t="s">
        <v>587</v>
      </c>
      <c r="E23" s="270" t="s">
        <v>391</v>
      </c>
      <c r="F23" s="71" t="s">
        <v>666</v>
      </c>
      <c r="G23" s="251" t="s">
        <v>667</v>
      </c>
      <c r="H23" s="251" t="s">
        <v>668</v>
      </c>
      <c r="I23" s="71" t="s">
        <v>669</v>
      </c>
      <c r="J23" s="54">
        <v>2709</v>
      </c>
      <c r="K23" s="54"/>
      <c r="L23" s="266"/>
    </row>
    <row r="24" spans="1:12" s="70" customFormat="1" ht="31.5" x14ac:dyDescent="0.25">
      <c r="A24" s="80">
        <v>22</v>
      </c>
      <c r="B24" s="269" t="s">
        <v>228</v>
      </c>
      <c r="C24" s="269" t="s">
        <v>626</v>
      </c>
      <c r="D24" s="269" t="s">
        <v>587</v>
      </c>
      <c r="E24" s="270" t="s">
        <v>391</v>
      </c>
      <c r="F24" s="71" t="s">
        <v>670</v>
      </c>
      <c r="G24" s="251" t="s">
        <v>671</v>
      </c>
      <c r="H24" s="251" t="s">
        <v>672</v>
      </c>
      <c r="I24" s="71" t="s">
        <v>673</v>
      </c>
      <c r="J24" s="54">
        <v>1721</v>
      </c>
      <c r="K24" s="54"/>
      <c r="L24" s="271" t="s">
        <v>608</v>
      </c>
    </row>
    <row r="25" spans="1:12" s="70" customFormat="1" ht="31.5" x14ac:dyDescent="0.25">
      <c r="A25" s="80">
        <v>23</v>
      </c>
      <c r="B25" s="261" t="s">
        <v>229</v>
      </c>
      <c r="C25" s="261" t="s">
        <v>626</v>
      </c>
      <c r="D25" s="261" t="s">
        <v>587</v>
      </c>
      <c r="E25" s="272" t="s">
        <v>391</v>
      </c>
      <c r="F25" s="54" t="s">
        <v>674</v>
      </c>
      <c r="G25" s="251" t="s">
        <v>675</v>
      </c>
      <c r="H25" s="77" t="s">
        <v>676</v>
      </c>
      <c r="I25" s="273" t="s">
        <v>658</v>
      </c>
      <c r="J25" s="274">
        <v>5289</v>
      </c>
      <c r="K25" s="274"/>
      <c r="L25" s="261"/>
    </row>
    <row r="26" spans="1:12" s="70" customFormat="1" ht="31.5" x14ac:dyDescent="0.25">
      <c r="A26" s="80">
        <v>24</v>
      </c>
      <c r="B26" s="261" t="s">
        <v>229</v>
      </c>
      <c r="C26" s="261" t="s">
        <v>626</v>
      </c>
      <c r="D26" s="261" t="s">
        <v>587</v>
      </c>
      <c r="E26" s="261" t="s">
        <v>391</v>
      </c>
      <c r="F26" s="274" t="s">
        <v>677</v>
      </c>
      <c r="G26" s="251" t="s">
        <v>678</v>
      </c>
      <c r="H26" s="77" t="s">
        <v>679</v>
      </c>
      <c r="I26" s="54" t="s">
        <v>658</v>
      </c>
      <c r="J26" s="266">
        <v>9167</v>
      </c>
      <c r="K26" s="261"/>
      <c r="L26" s="261"/>
    </row>
    <row r="27" spans="1:12" s="70" customFormat="1" ht="47.25" x14ac:dyDescent="0.25">
      <c r="A27" s="80">
        <v>25</v>
      </c>
      <c r="B27" s="261" t="s">
        <v>229</v>
      </c>
      <c r="C27" s="261" t="s">
        <v>626</v>
      </c>
      <c r="D27" s="261" t="s">
        <v>587</v>
      </c>
      <c r="E27" s="261" t="s">
        <v>391</v>
      </c>
      <c r="F27" s="265" t="s">
        <v>680</v>
      </c>
      <c r="G27" s="251" t="s">
        <v>681</v>
      </c>
      <c r="H27" s="77" t="s">
        <v>682</v>
      </c>
      <c r="I27" s="54" t="s">
        <v>658</v>
      </c>
      <c r="J27" s="266">
        <v>1574</v>
      </c>
      <c r="K27" s="261"/>
      <c r="L27" s="261"/>
    </row>
    <row r="28" spans="1:12" s="70" customFormat="1" ht="31.5" x14ac:dyDescent="0.25">
      <c r="A28" s="80">
        <v>26</v>
      </c>
      <c r="B28" s="261" t="s">
        <v>229</v>
      </c>
      <c r="C28" s="261" t="s">
        <v>626</v>
      </c>
      <c r="D28" s="261" t="s">
        <v>587</v>
      </c>
      <c r="E28" s="272" t="s">
        <v>391</v>
      </c>
      <c r="F28" s="71" t="s">
        <v>683</v>
      </c>
      <c r="G28" s="251" t="s">
        <v>684</v>
      </c>
      <c r="H28" s="251" t="s">
        <v>685</v>
      </c>
      <c r="I28" s="71" t="s">
        <v>669</v>
      </c>
      <c r="J28" s="266">
        <v>10127</v>
      </c>
      <c r="K28" s="261"/>
      <c r="L28" s="261"/>
    </row>
    <row r="29" spans="1:12" s="70" customFormat="1" x14ac:dyDescent="0.25">
      <c r="A29" s="80">
        <v>27</v>
      </c>
      <c r="B29" s="261" t="s">
        <v>230</v>
      </c>
      <c r="C29" s="261" t="s">
        <v>626</v>
      </c>
      <c r="D29" s="261" t="s">
        <v>587</v>
      </c>
      <c r="E29" s="272" t="s">
        <v>391</v>
      </c>
      <c r="F29" s="71" t="s">
        <v>686</v>
      </c>
      <c r="G29" s="251" t="s">
        <v>687</v>
      </c>
      <c r="H29" s="77" t="s">
        <v>688</v>
      </c>
      <c r="I29" s="54" t="s">
        <v>658</v>
      </c>
      <c r="J29" s="261">
        <v>2071</v>
      </c>
      <c r="K29" s="261"/>
      <c r="L29" s="261"/>
    </row>
    <row r="30" spans="1:12" s="70" customFormat="1" x14ac:dyDescent="0.25">
      <c r="A30" s="80">
        <v>28</v>
      </c>
      <c r="B30" s="269" t="s">
        <v>231</v>
      </c>
      <c r="C30" s="261" t="s">
        <v>626</v>
      </c>
      <c r="D30" s="261" t="s">
        <v>587</v>
      </c>
      <c r="E30" s="272" t="s">
        <v>391</v>
      </c>
      <c r="F30" s="71" t="s">
        <v>689</v>
      </c>
      <c r="G30" s="251" t="s">
        <v>690</v>
      </c>
      <c r="H30" s="77" t="s">
        <v>688</v>
      </c>
      <c r="I30" s="54" t="s">
        <v>658</v>
      </c>
      <c r="J30" s="266">
        <v>1243</v>
      </c>
      <c r="K30" s="261"/>
      <c r="L30" s="261"/>
    </row>
    <row r="31" spans="1:12" s="70" customFormat="1" x14ac:dyDescent="0.25">
      <c r="A31" s="80">
        <v>29</v>
      </c>
      <c r="B31" s="269" t="s">
        <v>231</v>
      </c>
      <c r="C31" s="269" t="s">
        <v>626</v>
      </c>
      <c r="D31" s="269" t="s">
        <v>587</v>
      </c>
      <c r="E31" s="270" t="s">
        <v>391</v>
      </c>
      <c r="F31" s="71" t="s">
        <v>691</v>
      </c>
      <c r="G31" s="251" t="s">
        <v>692</v>
      </c>
      <c r="H31" s="251" t="s">
        <v>693</v>
      </c>
      <c r="I31" s="71" t="s">
        <v>669</v>
      </c>
      <c r="J31" s="266">
        <v>9806</v>
      </c>
      <c r="K31" s="261"/>
      <c r="L31" s="261"/>
    </row>
    <row r="32" spans="1:12" s="70" customFormat="1" ht="31.5" x14ac:dyDescent="0.25">
      <c r="A32" s="80">
        <v>30</v>
      </c>
      <c r="B32" s="269" t="s">
        <v>231</v>
      </c>
      <c r="C32" s="269" t="s">
        <v>626</v>
      </c>
      <c r="D32" s="269" t="s">
        <v>587</v>
      </c>
      <c r="E32" s="270" t="s">
        <v>391</v>
      </c>
      <c r="F32" s="71" t="s">
        <v>694</v>
      </c>
      <c r="G32" s="251" t="s">
        <v>695</v>
      </c>
      <c r="H32" s="251" t="s">
        <v>696</v>
      </c>
      <c r="I32" s="71" t="s">
        <v>669</v>
      </c>
      <c r="J32" s="266">
        <v>2735</v>
      </c>
      <c r="K32" s="261"/>
      <c r="L32" s="261"/>
    </row>
    <row r="33" spans="1:12" s="70" customFormat="1" x14ac:dyDescent="0.25">
      <c r="A33" s="80">
        <v>31</v>
      </c>
      <c r="B33" s="269" t="s">
        <v>231</v>
      </c>
      <c r="C33" s="269" t="s">
        <v>626</v>
      </c>
      <c r="D33" s="269" t="s">
        <v>587</v>
      </c>
      <c r="E33" s="270" t="s">
        <v>391</v>
      </c>
      <c r="F33" s="71" t="s">
        <v>697</v>
      </c>
      <c r="G33" s="251" t="s">
        <v>698</v>
      </c>
      <c r="H33" s="251" t="s">
        <v>699</v>
      </c>
      <c r="I33" s="71" t="s">
        <v>669</v>
      </c>
      <c r="J33" s="266">
        <v>4832</v>
      </c>
      <c r="K33" s="261"/>
      <c r="L33" s="261"/>
    </row>
    <row r="34" spans="1:12" s="70" customFormat="1" x14ac:dyDescent="0.25">
      <c r="A34" s="80">
        <v>32</v>
      </c>
      <c r="B34" s="269" t="s">
        <v>231</v>
      </c>
      <c r="C34" s="269" t="s">
        <v>626</v>
      </c>
      <c r="D34" s="269" t="s">
        <v>587</v>
      </c>
      <c r="E34" s="270" t="s">
        <v>391</v>
      </c>
      <c r="F34" s="71" t="s">
        <v>700</v>
      </c>
      <c r="G34" s="251" t="s">
        <v>701</v>
      </c>
      <c r="H34" s="251" t="s">
        <v>702</v>
      </c>
      <c r="I34" s="71" t="s">
        <v>669</v>
      </c>
      <c r="J34" s="266">
        <v>2459</v>
      </c>
      <c r="K34" s="261"/>
      <c r="L34" s="261"/>
    </row>
    <row r="35" spans="1:12" s="70" customFormat="1" x14ac:dyDescent="0.25">
      <c r="A35" s="80">
        <v>33</v>
      </c>
      <c r="B35" s="269" t="s">
        <v>231</v>
      </c>
      <c r="C35" s="269" t="s">
        <v>626</v>
      </c>
      <c r="D35" s="269" t="s">
        <v>587</v>
      </c>
      <c r="E35" s="270" t="s">
        <v>391</v>
      </c>
      <c r="F35" s="71" t="s">
        <v>703</v>
      </c>
      <c r="G35" s="251" t="s">
        <v>704</v>
      </c>
      <c r="H35" s="251" t="s">
        <v>705</v>
      </c>
      <c r="I35" s="71" t="s">
        <v>669</v>
      </c>
      <c r="J35" s="266">
        <v>1619</v>
      </c>
      <c r="K35" s="261"/>
      <c r="L35" s="261"/>
    </row>
    <row r="36" spans="1:12" s="70" customFormat="1" x14ac:dyDescent="0.25">
      <c r="A36" s="80">
        <v>34</v>
      </c>
      <c r="B36" s="269" t="s">
        <v>231</v>
      </c>
      <c r="C36" s="269" t="s">
        <v>626</v>
      </c>
      <c r="D36" s="269" t="s">
        <v>587</v>
      </c>
      <c r="E36" s="275" t="s">
        <v>391</v>
      </c>
      <c r="F36" s="276" t="s">
        <v>706</v>
      </c>
      <c r="G36" s="277" t="s">
        <v>707</v>
      </c>
      <c r="H36" s="277" t="s">
        <v>708</v>
      </c>
      <c r="I36" s="276" t="s">
        <v>669</v>
      </c>
      <c r="J36" s="266">
        <v>1741</v>
      </c>
      <c r="K36" s="261"/>
      <c r="L36" s="261"/>
    </row>
    <row r="37" spans="1:12" s="70" customFormat="1" ht="47.25" x14ac:dyDescent="0.25">
      <c r="A37" s="80">
        <v>35</v>
      </c>
      <c r="B37" s="269" t="s">
        <v>231</v>
      </c>
      <c r="C37" s="269" t="s">
        <v>626</v>
      </c>
      <c r="D37" s="270" t="s">
        <v>587</v>
      </c>
      <c r="E37" s="71" t="s">
        <v>391</v>
      </c>
      <c r="F37" s="71" t="s">
        <v>709</v>
      </c>
      <c r="G37" s="251" t="s">
        <v>710</v>
      </c>
      <c r="H37" s="251" t="s">
        <v>711</v>
      </c>
      <c r="I37" s="71" t="s">
        <v>669</v>
      </c>
      <c r="J37" s="266">
        <v>1939</v>
      </c>
      <c r="K37" s="261"/>
      <c r="L37" s="261"/>
    </row>
    <row r="38" spans="1:12" s="70" customFormat="1" ht="31.5" x14ac:dyDescent="0.25">
      <c r="A38" s="80">
        <v>36</v>
      </c>
      <c r="B38" s="269" t="s">
        <v>231</v>
      </c>
      <c r="C38" s="269" t="s">
        <v>626</v>
      </c>
      <c r="D38" s="270" t="s">
        <v>587</v>
      </c>
      <c r="E38" s="71" t="s">
        <v>391</v>
      </c>
      <c r="F38" s="71" t="s">
        <v>712</v>
      </c>
      <c r="G38" s="251" t="s">
        <v>713</v>
      </c>
      <c r="H38" s="251" t="s">
        <v>714</v>
      </c>
      <c r="I38" s="71" t="s">
        <v>669</v>
      </c>
      <c r="J38" s="266">
        <v>5830</v>
      </c>
      <c r="K38" s="261"/>
      <c r="L38" s="261"/>
    </row>
    <row r="39" spans="1:12" s="70" customFormat="1" x14ac:dyDescent="0.25">
      <c r="A39" s="80">
        <v>37</v>
      </c>
      <c r="B39" s="261" t="s">
        <v>231</v>
      </c>
      <c r="C39" s="261" t="s">
        <v>626</v>
      </c>
      <c r="D39" s="261" t="s">
        <v>587</v>
      </c>
      <c r="E39" s="278" t="s">
        <v>391</v>
      </c>
      <c r="F39" s="54" t="s">
        <v>715</v>
      </c>
      <c r="G39" s="279" t="s">
        <v>716</v>
      </c>
      <c r="H39" s="280" t="s">
        <v>717</v>
      </c>
      <c r="I39" s="281" t="s">
        <v>718</v>
      </c>
      <c r="J39" s="261">
        <v>4870</v>
      </c>
      <c r="K39" s="261"/>
      <c r="L39" s="261"/>
    </row>
    <row r="40" spans="1:12" s="70" customFormat="1" ht="31.5" x14ac:dyDescent="0.25">
      <c r="A40" s="80">
        <v>38</v>
      </c>
      <c r="B40" s="261" t="s">
        <v>231</v>
      </c>
      <c r="C40" s="261" t="s">
        <v>626</v>
      </c>
      <c r="D40" s="261" t="s">
        <v>587</v>
      </c>
      <c r="E40" s="272" t="s">
        <v>391</v>
      </c>
      <c r="F40" s="54" t="s">
        <v>719</v>
      </c>
      <c r="G40" s="282" t="s">
        <v>720</v>
      </c>
      <c r="H40" s="76" t="s">
        <v>721</v>
      </c>
      <c r="I40" s="269" t="s">
        <v>718</v>
      </c>
      <c r="J40" s="261">
        <v>6197</v>
      </c>
      <c r="K40" s="261"/>
      <c r="L40" s="261"/>
    </row>
    <row r="41" spans="1:12" s="70" customFormat="1" x14ac:dyDescent="0.25">
      <c r="A41" s="80">
        <v>39</v>
      </c>
      <c r="B41" s="265" t="s">
        <v>231</v>
      </c>
      <c r="C41" s="265" t="s">
        <v>626</v>
      </c>
      <c r="D41" s="265" t="s">
        <v>587</v>
      </c>
      <c r="E41" s="283" t="s">
        <v>391</v>
      </c>
      <c r="F41" s="54" t="s">
        <v>722</v>
      </c>
      <c r="G41" s="284" t="s">
        <v>723</v>
      </c>
      <c r="H41" s="285" t="s">
        <v>724</v>
      </c>
      <c r="I41" s="268" t="s">
        <v>718</v>
      </c>
      <c r="J41" s="265">
        <v>3405</v>
      </c>
      <c r="K41" s="265"/>
      <c r="L41" s="265"/>
    </row>
    <row r="42" spans="1:12" s="70" customFormat="1" ht="47.25" x14ac:dyDescent="0.25">
      <c r="A42" s="80">
        <v>40</v>
      </c>
      <c r="B42" s="265" t="s">
        <v>231</v>
      </c>
      <c r="C42" s="265" t="s">
        <v>626</v>
      </c>
      <c r="D42" s="265" t="s">
        <v>587</v>
      </c>
      <c r="E42" s="265" t="s">
        <v>391</v>
      </c>
      <c r="F42" s="274" t="s">
        <v>725</v>
      </c>
      <c r="G42" s="262" t="s">
        <v>726</v>
      </c>
      <c r="H42" s="262" t="s">
        <v>727</v>
      </c>
      <c r="I42" s="261" t="s">
        <v>634</v>
      </c>
      <c r="J42" s="261">
        <v>2545</v>
      </c>
      <c r="K42" s="261"/>
      <c r="L42" s="261"/>
    </row>
    <row r="43" spans="1:12" s="70" customFormat="1" ht="31.5" x14ac:dyDescent="0.25">
      <c r="A43" s="80">
        <v>41</v>
      </c>
      <c r="B43" s="265" t="s">
        <v>231</v>
      </c>
      <c r="C43" s="265" t="s">
        <v>626</v>
      </c>
      <c r="D43" s="265" t="s">
        <v>587</v>
      </c>
      <c r="E43" s="265" t="s">
        <v>391</v>
      </c>
      <c r="F43" s="261" t="s">
        <v>728</v>
      </c>
      <c r="G43" s="262" t="s">
        <v>729</v>
      </c>
      <c r="H43" s="262" t="s">
        <v>730</v>
      </c>
      <c r="I43" s="268" t="s">
        <v>731</v>
      </c>
      <c r="J43" s="261">
        <v>1820</v>
      </c>
      <c r="K43" s="261"/>
      <c r="L43" s="261"/>
    </row>
    <row r="44" spans="1:12" s="70" customFormat="1" ht="31.5" x14ac:dyDescent="0.25">
      <c r="A44" s="80">
        <v>42</v>
      </c>
      <c r="B44" s="265" t="s">
        <v>231</v>
      </c>
      <c r="C44" s="265" t="s">
        <v>626</v>
      </c>
      <c r="D44" s="265" t="s">
        <v>587</v>
      </c>
      <c r="E44" s="265" t="s">
        <v>391</v>
      </c>
      <c r="F44" s="261" t="s">
        <v>732</v>
      </c>
      <c r="G44" s="262" t="s">
        <v>733</v>
      </c>
      <c r="H44" s="262" t="s">
        <v>734</v>
      </c>
      <c r="I44" s="261" t="s">
        <v>634</v>
      </c>
      <c r="J44" s="261">
        <v>3750</v>
      </c>
      <c r="K44" s="261"/>
      <c r="L44" s="261"/>
    </row>
    <row r="45" spans="1:12" s="70" customFormat="1" ht="31.5" x14ac:dyDescent="0.25">
      <c r="A45" s="80">
        <v>43</v>
      </c>
      <c r="B45" s="265" t="s">
        <v>231</v>
      </c>
      <c r="C45" s="265" t="s">
        <v>626</v>
      </c>
      <c r="D45" s="265" t="s">
        <v>587</v>
      </c>
      <c r="E45" s="265" t="s">
        <v>391</v>
      </c>
      <c r="F45" s="261" t="s">
        <v>735</v>
      </c>
      <c r="G45" s="262" t="s">
        <v>736</v>
      </c>
      <c r="H45" s="262" t="s">
        <v>737</v>
      </c>
      <c r="I45" s="268" t="s">
        <v>731</v>
      </c>
      <c r="J45" s="261">
        <v>6991</v>
      </c>
      <c r="K45" s="261"/>
      <c r="L45" s="261"/>
    </row>
    <row r="46" spans="1:12" s="70" customFormat="1" ht="47.25" x14ac:dyDescent="0.25">
      <c r="A46" s="80">
        <v>44</v>
      </c>
      <c r="B46" s="265" t="s">
        <v>231</v>
      </c>
      <c r="C46" s="265" t="s">
        <v>626</v>
      </c>
      <c r="D46" s="265" t="s">
        <v>587</v>
      </c>
      <c r="E46" s="265" t="s">
        <v>391</v>
      </c>
      <c r="F46" s="265" t="s">
        <v>738</v>
      </c>
      <c r="G46" s="262" t="s">
        <v>739</v>
      </c>
      <c r="H46" s="262" t="s">
        <v>740</v>
      </c>
      <c r="I46" s="268" t="s">
        <v>731</v>
      </c>
      <c r="J46" s="261">
        <v>2028</v>
      </c>
      <c r="K46" s="261"/>
      <c r="L46" s="261"/>
    </row>
    <row r="47" spans="1:12" s="70" customFormat="1" x14ac:dyDescent="0.25">
      <c r="A47" s="80">
        <v>45</v>
      </c>
      <c r="B47" s="283" t="s">
        <v>231</v>
      </c>
      <c r="C47" s="261" t="s">
        <v>626</v>
      </c>
      <c r="D47" s="261" t="s">
        <v>587</v>
      </c>
      <c r="E47" s="261" t="s">
        <v>391</v>
      </c>
      <c r="F47" s="265" t="s">
        <v>741</v>
      </c>
      <c r="G47" s="286" t="s">
        <v>742</v>
      </c>
      <c r="H47" s="286" t="s">
        <v>743</v>
      </c>
      <c r="I47" s="261" t="s">
        <v>731</v>
      </c>
      <c r="J47" s="274">
        <v>1910</v>
      </c>
      <c r="K47" s="274"/>
      <c r="L47" s="274"/>
    </row>
    <row r="48" spans="1:12" s="70" customFormat="1" ht="31.5" x14ac:dyDescent="0.25">
      <c r="A48" s="80">
        <v>46</v>
      </c>
      <c r="B48" s="283" t="s">
        <v>231</v>
      </c>
      <c r="C48" s="261" t="s">
        <v>626</v>
      </c>
      <c r="D48" s="261" t="s">
        <v>587</v>
      </c>
      <c r="E48" s="272" t="s">
        <v>391</v>
      </c>
      <c r="F48" s="54" t="s">
        <v>744</v>
      </c>
      <c r="G48" s="287" t="s">
        <v>745</v>
      </c>
      <c r="H48" s="77" t="s">
        <v>746</v>
      </c>
      <c r="I48" s="54" t="s">
        <v>658</v>
      </c>
      <c r="J48" s="77">
        <v>2315</v>
      </c>
      <c r="K48" s="77"/>
      <c r="L48" s="274"/>
    </row>
    <row r="49" spans="1:12" s="70" customFormat="1" x14ac:dyDescent="0.25">
      <c r="A49" s="80">
        <v>47</v>
      </c>
      <c r="B49" s="283" t="s">
        <v>231</v>
      </c>
      <c r="C49" s="261" t="s">
        <v>626</v>
      </c>
      <c r="D49" s="261" t="s">
        <v>587</v>
      </c>
      <c r="E49" s="272" t="s">
        <v>391</v>
      </c>
      <c r="F49" s="54" t="s">
        <v>747</v>
      </c>
      <c r="G49" s="287" t="s">
        <v>748</v>
      </c>
      <c r="H49" s="77" t="s">
        <v>749</v>
      </c>
      <c r="I49" s="54" t="s">
        <v>658</v>
      </c>
      <c r="J49" s="77">
        <v>12330</v>
      </c>
      <c r="K49" s="77"/>
      <c r="L49" s="274"/>
    </row>
    <row r="50" spans="1:12" s="70" customFormat="1" ht="31.5" x14ac:dyDescent="0.25">
      <c r="A50" s="80">
        <v>48</v>
      </c>
      <c r="B50" s="283" t="s">
        <v>231</v>
      </c>
      <c r="C50" s="261" t="s">
        <v>626</v>
      </c>
      <c r="D50" s="261" t="s">
        <v>587</v>
      </c>
      <c r="E50" s="272" t="s">
        <v>391</v>
      </c>
      <c r="F50" s="54" t="s">
        <v>750</v>
      </c>
      <c r="G50" s="287" t="s">
        <v>751</v>
      </c>
      <c r="H50" s="77" t="s">
        <v>752</v>
      </c>
      <c r="I50" s="54" t="s">
        <v>658</v>
      </c>
      <c r="J50" s="77">
        <v>1884</v>
      </c>
      <c r="K50" s="274"/>
      <c r="L50" s="274"/>
    </row>
    <row r="51" spans="1:12" s="70" customFormat="1" ht="31.5" x14ac:dyDescent="0.25">
      <c r="A51" s="80">
        <v>49</v>
      </c>
      <c r="B51" s="283" t="s">
        <v>231</v>
      </c>
      <c r="C51" s="261" t="s">
        <v>626</v>
      </c>
      <c r="D51" s="261" t="s">
        <v>587</v>
      </c>
      <c r="E51" s="272" t="s">
        <v>391</v>
      </c>
      <c r="F51" s="54" t="s">
        <v>753</v>
      </c>
      <c r="G51" s="287" t="s">
        <v>754</v>
      </c>
      <c r="H51" s="77" t="s">
        <v>755</v>
      </c>
      <c r="I51" s="54" t="s">
        <v>658</v>
      </c>
      <c r="J51" s="77">
        <v>4399</v>
      </c>
      <c r="K51" s="274"/>
      <c r="L51" s="274"/>
    </row>
    <row r="52" spans="1:12" s="70" customFormat="1" ht="31.5" x14ac:dyDescent="0.25">
      <c r="A52" s="80">
        <v>50</v>
      </c>
      <c r="B52" s="283" t="s">
        <v>231</v>
      </c>
      <c r="C52" s="261" t="s">
        <v>626</v>
      </c>
      <c r="D52" s="261" t="s">
        <v>587</v>
      </c>
      <c r="E52" s="272" t="s">
        <v>391</v>
      </c>
      <c r="F52" s="54" t="s">
        <v>756</v>
      </c>
      <c r="G52" s="287" t="s">
        <v>757</v>
      </c>
      <c r="H52" s="77" t="s">
        <v>758</v>
      </c>
      <c r="I52" s="54" t="s">
        <v>658</v>
      </c>
      <c r="J52" s="77">
        <v>1032</v>
      </c>
      <c r="K52" s="274"/>
      <c r="L52" s="274"/>
    </row>
    <row r="53" spans="1:12" s="70" customFormat="1" ht="31.5" x14ac:dyDescent="0.25">
      <c r="A53" s="80">
        <v>51</v>
      </c>
      <c r="B53" s="283" t="s">
        <v>231</v>
      </c>
      <c r="C53" s="261" t="s">
        <v>626</v>
      </c>
      <c r="D53" s="261" t="s">
        <v>587</v>
      </c>
      <c r="E53" s="272" t="s">
        <v>391</v>
      </c>
      <c r="F53" s="54" t="s">
        <v>759</v>
      </c>
      <c r="G53" s="287" t="s">
        <v>760</v>
      </c>
      <c r="H53" s="77" t="s">
        <v>761</v>
      </c>
      <c r="I53" s="54" t="s">
        <v>654</v>
      </c>
      <c r="J53" s="77">
        <v>3217</v>
      </c>
      <c r="K53" s="274"/>
      <c r="L53" s="274"/>
    </row>
    <row r="54" spans="1:12" s="70" customFormat="1" ht="31.5" x14ac:dyDescent="0.25">
      <c r="A54" s="80">
        <v>52</v>
      </c>
      <c r="B54" s="283" t="s">
        <v>231</v>
      </c>
      <c r="C54" s="261" t="s">
        <v>626</v>
      </c>
      <c r="D54" s="261" t="s">
        <v>587</v>
      </c>
      <c r="E54" s="272" t="s">
        <v>391</v>
      </c>
      <c r="F54" s="54" t="s">
        <v>762</v>
      </c>
      <c r="G54" s="287" t="s">
        <v>763</v>
      </c>
      <c r="H54" s="77" t="s">
        <v>764</v>
      </c>
      <c r="I54" s="54" t="s">
        <v>658</v>
      </c>
      <c r="J54" s="77">
        <v>5340</v>
      </c>
      <c r="K54" s="274"/>
      <c r="L54" s="274"/>
    </row>
    <row r="55" spans="1:12" s="70" customFormat="1" ht="31.5" x14ac:dyDescent="0.25">
      <c r="A55" s="80">
        <v>53</v>
      </c>
      <c r="B55" s="283" t="s">
        <v>231</v>
      </c>
      <c r="C55" s="261" t="s">
        <v>626</v>
      </c>
      <c r="D55" s="261" t="s">
        <v>587</v>
      </c>
      <c r="E55" s="272" t="s">
        <v>391</v>
      </c>
      <c r="F55" s="54" t="s">
        <v>765</v>
      </c>
      <c r="G55" s="287" t="s">
        <v>766</v>
      </c>
      <c r="H55" s="77" t="s">
        <v>767</v>
      </c>
      <c r="I55" s="54" t="s">
        <v>658</v>
      </c>
      <c r="J55" s="77">
        <v>894</v>
      </c>
      <c r="K55" s="274"/>
      <c r="L55" s="274"/>
    </row>
    <row r="56" spans="1:12" s="70" customFormat="1" ht="31.5" x14ac:dyDescent="0.25">
      <c r="A56" s="80">
        <v>54</v>
      </c>
      <c r="B56" s="283" t="s">
        <v>231</v>
      </c>
      <c r="C56" s="261" t="s">
        <v>626</v>
      </c>
      <c r="D56" s="261" t="s">
        <v>587</v>
      </c>
      <c r="E56" s="272" t="s">
        <v>391</v>
      </c>
      <c r="F56" s="54" t="s">
        <v>768</v>
      </c>
      <c r="G56" s="287" t="s">
        <v>769</v>
      </c>
      <c r="H56" s="77" t="s">
        <v>770</v>
      </c>
      <c r="I56" s="54" t="s">
        <v>771</v>
      </c>
      <c r="J56" s="77">
        <v>1005</v>
      </c>
      <c r="K56" s="274"/>
      <c r="L56" s="274"/>
    </row>
    <row r="57" spans="1:12" s="70" customFormat="1" ht="31.5" x14ac:dyDescent="0.25">
      <c r="A57" s="80">
        <v>55</v>
      </c>
      <c r="B57" s="283" t="s">
        <v>231</v>
      </c>
      <c r="C57" s="261" t="s">
        <v>626</v>
      </c>
      <c r="D57" s="261" t="s">
        <v>587</v>
      </c>
      <c r="E57" s="272" t="s">
        <v>391</v>
      </c>
      <c r="F57" s="54" t="s">
        <v>772</v>
      </c>
      <c r="G57" s="287" t="s">
        <v>773</v>
      </c>
      <c r="H57" s="77" t="s">
        <v>774</v>
      </c>
      <c r="I57" s="54" t="s">
        <v>658</v>
      </c>
      <c r="J57" s="77">
        <v>3770</v>
      </c>
      <c r="K57" s="274"/>
      <c r="L57" s="274"/>
    </row>
    <row r="58" spans="1:12" s="70" customFormat="1" ht="31.5" x14ac:dyDescent="0.25">
      <c r="A58" s="80">
        <v>56</v>
      </c>
      <c r="B58" s="283" t="s">
        <v>231</v>
      </c>
      <c r="C58" s="261" t="s">
        <v>626</v>
      </c>
      <c r="D58" s="261" t="s">
        <v>587</v>
      </c>
      <c r="E58" s="272" t="s">
        <v>391</v>
      </c>
      <c r="F58" s="54" t="s">
        <v>775</v>
      </c>
      <c r="G58" s="287" t="s">
        <v>776</v>
      </c>
      <c r="H58" s="77" t="s">
        <v>777</v>
      </c>
      <c r="I58" s="54" t="s">
        <v>658</v>
      </c>
      <c r="J58" s="77">
        <v>992</v>
      </c>
      <c r="K58" s="274"/>
      <c r="L58" s="274"/>
    </row>
    <row r="59" spans="1:12" s="70" customFormat="1" ht="31.5" x14ac:dyDescent="0.25">
      <c r="A59" s="80">
        <v>57</v>
      </c>
      <c r="B59" s="266" t="s">
        <v>232</v>
      </c>
      <c r="C59" s="261" t="s">
        <v>626</v>
      </c>
      <c r="D59" s="261" t="s">
        <v>587</v>
      </c>
      <c r="E59" s="272" t="s">
        <v>391</v>
      </c>
      <c r="F59" s="261" t="s">
        <v>778</v>
      </c>
      <c r="G59" s="262" t="s">
        <v>779</v>
      </c>
      <c r="H59" s="262" t="s">
        <v>780</v>
      </c>
      <c r="I59" s="261" t="s">
        <v>731</v>
      </c>
      <c r="J59" s="261">
        <v>4979</v>
      </c>
      <c r="K59" s="261"/>
      <c r="L59" s="261"/>
    </row>
    <row r="60" spans="1:12" s="70" customFormat="1" ht="31.5" x14ac:dyDescent="0.25">
      <c r="A60" s="80">
        <v>58</v>
      </c>
      <c r="B60" s="266" t="s">
        <v>232</v>
      </c>
      <c r="C60" s="261" t="s">
        <v>626</v>
      </c>
      <c r="D60" s="261" t="s">
        <v>587</v>
      </c>
      <c r="E60" s="272" t="s">
        <v>391</v>
      </c>
      <c r="F60" s="261" t="s">
        <v>781</v>
      </c>
      <c r="G60" s="251" t="s">
        <v>782</v>
      </c>
      <c r="H60" s="77" t="s">
        <v>783</v>
      </c>
      <c r="I60" s="54" t="s">
        <v>658</v>
      </c>
      <c r="J60" s="261">
        <v>1714</v>
      </c>
      <c r="K60" s="261"/>
      <c r="L60" s="261"/>
    </row>
    <row r="61" spans="1:12" s="70" customFormat="1" ht="31.5" x14ac:dyDescent="0.25">
      <c r="A61" s="80">
        <v>59</v>
      </c>
      <c r="B61" s="266" t="s">
        <v>232</v>
      </c>
      <c r="C61" s="261" t="s">
        <v>626</v>
      </c>
      <c r="D61" s="261" t="s">
        <v>587</v>
      </c>
      <c r="E61" s="272" t="s">
        <v>391</v>
      </c>
      <c r="F61" s="261" t="s">
        <v>784</v>
      </c>
      <c r="G61" s="262" t="s">
        <v>785</v>
      </c>
      <c r="H61" s="262" t="s">
        <v>786</v>
      </c>
      <c r="I61" s="269" t="s">
        <v>634</v>
      </c>
      <c r="J61" s="261">
        <v>1153</v>
      </c>
      <c r="K61" s="261"/>
      <c r="L61" s="261"/>
    </row>
    <row r="62" spans="1:12" s="70" customFormat="1" ht="47.25" x14ac:dyDescent="0.25">
      <c r="A62" s="80">
        <v>60</v>
      </c>
      <c r="B62" s="261" t="s">
        <v>228</v>
      </c>
      <c r="C62" s="262" t="s">
        <v>787</v>
      </c>
      <c r="D62" s="286" t="s">
        <v>587</v>
      </c>
      <c r="E62" s="286" t="s">
        <v>391</v>
      </c>
      <c r="F62" s="261" t="s">
        <v>788</v>
      </c>
      <c r="G62" s="262" t="s">
        <v>789</v>
      </c>
      <c r="H62" s="288" t="s">
        <v>790</v>
      </c>
      <c r="I62" s="261" t="s">
        <v>641</v>
      </c>
      <c r="J62" s="282">
        <v>9525</v>
      </c>
      <c r="K62" s="262"/>
      <c r="L62" s="261"/>
    </row>
    <row r="63" spans="1:12" s="70" customFormat="1" x14ac:dyDescent="0.25">
      <c r="A63" s="80">
        <v>61</v>
      </c>
      <c r="B63" s="261" t="s">
        <v>228</v>
      </c>
      <c r="C63" s="262" t="s">
        <v>787</v>
      </c>
      <c r="D63" s="286" t="s">
        <v>587</v>
      </c>
      <c r="E63" s="286" t="s">
        <v>391</v>
      </c>
      <c r="F63" s="261" t="s">
        <v>791</v>
      </c>
      <c r="G63" s="262" t="s">
        <v>643</v>
      </c>
      <c r="H63" s="289" t="s">
        <v>792</v>
      </c>
      <c r="I63" s="261" t="s">
        <v>641</v>
      </c>
      <c r="J63" s="282">
        <v>2981</v>
      </c>
      <c r="K63" s="262"/>
      <c r="L63" s="261"/>
    </row>
    <row r="64" spans="1:12" s="70" customFormat="1" ht="31.5" x14ac:dyDescent="0.25">
      <c r="A64" s="80">
        <v>62</v>
      </c>
      <c r="B64" s="261" t="s">
        <v>228</v>
      </c>
      <c r="C64" s="262" t="s">
        <v>787</v>
      </c>
      <c r="D64" s="286" t="s">
        <v>587</v>
      </c>
      <c r="E64" s="286" t="s">
        <v>391</v>
      </c>
      <c r="F64" s="261" t="s">
        <v>793</v>
      </c>
      <c r="G64" s="262" t="s">
        <v>794</v>
      </c>
      <c r="H64" s="289" t="s">
        <v>795</v>
      </c>
      <c r="I64" s="261" t="s">
        <v>641</v>
      </c>
      <c r="J64" s="282">
        <v>1784</v>
      </c>
      <c r="K64" s="262"/>
      <c r="L64" s="261"/>
    </row>
    <row r="65" spans="1:17" s="70" customFormat="1" ht="31.5" x14ac:dyDescent="0.25">
      <c r="A65" s="80">
        <v>63</v>
      </c>
      <c r="B65" s="261" t="s">
        <v>228</v>
      </c>
      <c r="C65" s="262" t="s">
        <v>787</v>
      </c>
      <c r="D65" s="286" t="s">
        <v>587</v>
      </c>
      <c r="E65" s="286" t="s">
        <v>391</v>
      </c>
      <c r="F65" s="261" t="s">
        <v>796</v>
      </c>
      <c r="G65" s="262" t="s">
        <v>797</v>
      </c>
      <c r="H65" s="288" t="s">
        <v>798</v>
      </c>
      <c r="I65" s="261" t="s">
        <v>641</v>
      </c>
      <c r="J65" s="282">
        <v>3765</v>
      </c>
      <c r="K65" s="262"/>
      <c r="L65" s="261"/>
    </row>
    <row r="66" spans="1:17" s="70" customFormat="1" ht="31.5" x14ac:dyDescent="0.25">
      <c r="A66" s="80">
        <v>64</v>
      </c>
      <c r="B66" s="261" t="s">
        <v>228</v>
      </c>
      <c r="C66" s="262" t="s">
        <v>787</v>
      </c>
      <c r="D66" s="286" t="s">
        <v>587</v>
      </c>
      <c r="E66" s="286" t="s">
        <v>391</v>
      </c>
      <c r="F66" s="261" t="s">
        <v>799</v>
      </c>
      <c r="G66" s="262" t="s">
        <v>800</v>
      </c>
      <c r="H66" s="288" t="s">
        <v>801</v>
      </c>
      <c r="I66" s="261" t="s">
        <v>641</v>
      </c>
      <c r="J66" s="282">
        <v>7042</v>
      </c>
      <c r="K66" s="262"/>
      <c r="L66" s="261"/>
    </row>
    <row r="67" spans="1:17" s="70" customFormat="1" ht="78.75" x14ac:dyDescent="0.25">
      <c r="A67" s="80">
        <v>65</v>
      </c>
      <c r="B67" s="269" t="s">
        <v>228</v>
      </c>
      <c r="C67" s="262" t="s">
        <v>787</v>
      </c>
      <c r="D67" s="286" t="s">
        <v>587</v>
      </c>
      <c r="E67" s="286" t="s">
        <v>391</v>
      </c>
      <c r="F67" s="265" t="s">
        <v>802</v>
      </c>
      <c r="G67" s="290" t="s">
        <v>803</v>
      </c>
      <c r="H67" s="291" t="s">
        <v>804</v>
      </c>
      <c r="I67" s="261" t="s">
        <v>641</v>
      </c>
      <c r="J67" s="262">
        <v>1300</v>
      </c>
      <c r="K67" s="262"/>
      <c r="L67" s="261"/>
    </row>
    <row r="68" spans="1:17" s="70" customFormat="1" ht="47.25" x14ac:dyDescent="0.25">
      <c r="A68" s="80">
        <v>66</v>
      </c>
      <c r="B68" s="261" t="s">
        <v>228</v>
      </c>
      <c r="C68" s="262" t="s">
        <v>787</v>
      </c>
      <c r="D68" s="286" t="s">
        <v>587</v>
      </c>
      <c r="E68" s="286" t="s">
        <v>391</v>
      </c>
      <c r="F68" s="261" t="s">
        <v>805</v>
      </c>
      <c r="G68" s="251" t="s">
        <v>806</v>
      </c>
      <c r="H68" s="77" t="s">
        <v>807</v>
      </c>
      <c r="I68" s="54" t="s">
        <v>658</v>
      </c>
      <c r="J68" s="282">
        <v>1829</v>
      </c>
      <c r="K68" s="262"/>
      <c r="L68" s="261"/>
    </row>
    <row r="69" spans="1:17" s="70" customFormat="1" ht="31.5" x14ac:dyDescent="0.25">
      <c r="A69" s="80">
        <v>67</v>
      </c>
      <c r="B69" s="261" t="s">
        <v>228</v>
      </c>
      <c r="C69" s="262" t="s">
        <v>787</v>
      </c>
      <c r="D69" s="286" t="s">
        <v>587</v>
      </c>
      <c r="E69" s="286" t="s">
        <v>391</v>
      </c>
      <c r="F69" s="261" t="s">
        <v>808</v>
      </c>
      <c r="G69" s="251" t="s">
        <v>649</v>
      </c>
      <c r="H69" s="77" t="s">
        <v>809</v>
      </c>
      <c r="I69" s="54" t="s">
        <v>658</v>
      </c>
      <c r="J69" s="282">
        <v>10703</v>
      </c>
      <c r="K69" s="262"/>
      <c r="L69" s="261"/>
    </row>
    <row r="70" spans="1:17" s="70" customFormat="1" ht="31.5" x14ac:dyDescent="0.25">
      <c r="A70" s="80">
        <v>68</v>
      </c>
      <c r="B70" s="261" t="s">
        <v>228</v>
      </c>
      <c r="C70" s="262" t="s">
        <v>787</v>
      </c>
      <c r="D70" s="286" t="s">
        <v>587</v>
      </c>
      <c r="E70" s="286" t="s">
        <v>391</v>
      </c>
      <c r="F70" s="261" t="s">
        <v>810</v>
      </c>
      <c r="G70" s="251" t="s">
        <v>811</v>
      </c>
      <c r="H70" s="77" t="s">
        <v>812</v>
      </c>
      <c r="I70" s="54" t="s">
        <v>658</v>
      </c>
      <c r="J70" s="282">
        <v>7017</v>
      </c>
      <c r="K70" s="262"/>
      <c r="L70" s="261"/>
    </row>
    <row r="71" spans="1:17" s="70" customFormat="1" ht="31.5" x14ac:dyDescent="0.25">
      <c r="A71" s="80">
        <v>69</v>
      </c>
      <c r="B71" s="261" t="s">
        <v>228</v>
      </c>
      <c r="C71" s="262" t="s">
        <v>787</v>
      </c>
      <c r="D71" s="286" t="s">
        <v>587</v>
      </c>
      <c r="E71" s="286" t="s">
        <v>391</v>
      </c>
      <c r="F71" s="270" t="s">
        <v>813</v>
      </c>
      <c r="G71" s="251" t="s">
        <v>814</v>
      </c>
      <c r="H71" s="251" t="s">
        <v>815</v>
      </c>
      <c r="I71" s="71" t="s">
        <v>669</v>
      </c>
      <c r="J71" s="282">
        <v>4573</v>
      </c>
      <c r="K71" s="262"/>
      <c r="L71" s="261"/>
    </row>
    <row r="72" spans="1:17" s="70" customFormat="1" ht="47.25" x14ac:dyDescent="0.25">
      <c r="A72" s="80">
        <v>70</v>
      </c>
      <c r="B72" s="261" t="s">
        <v>228</v>
      </c>
      <c r="C72" s="262" t="s">
        <v>787</v>
      </c>
      <c r="D72" s="286" t="s">
        <v>587</v>
      </c>
      <c r="E72" s="286" t="s">
        <v>391</v>
      </c>
      <c r="F72" s="270" t="s">
        <v>816</v>
      </c>
      <c r="G72" s="251" t="s">
        <v>817</v>
      </c>
      <c r="H72" s="251" t="s">
        <v>818</v>
      </c>
      <c r="I72" s="71" t="s">
        <v>669</v>
      </c>
      <c r="J72" s="282">
        <v>5241</v>
      </c>
      <c r="K72" s="262"/>
      <c r="L72" s="261"/>
    </row>
    <row r="73" spans="1:17" s="70" customFormat="1" x14ac:dyDescent="0.25">
      <c r="A73" s="80">
        <v>71</v>
      </c>
      <c r="B73" s="261" t="s">
        <v>228</v>
      </c>
      <c r="C73" s="262" t="s">
        <v>787</v>
      </c>
      <c r="D73" s="286" t="s">
        <v>587</v>
      </c>
      <c r="E73" s="286" t="s">
        <v>391</v>
      </c>
      <c r="F73" s="270" t="s">
        <v>819</v>
      </c>
      <c r="G73" s="251" t="s">
        <v>820</v>
      </c>
      <c r="H73" s="251" t="s">
        <v>821</v>
      </c>
      <c r="I73" s="71" t="s">
        <v>673</v>
      </c>
      <c r="J73" s="282">
        <v>675</v>
      </c>
      <c r="K73" s="262"/>
      <c r="L73" s="261"/>
    </row>
    <row r="74" spans="1:17" s="70" customFormat="1" ht="31.5" x14ac:dyDescent="0.25">
      <c r="A74" s="80">
        <v>72</v>
      </c>
      <c r="B74" s="261" t="s">
        <v>229</v>
      </c>
      <c r="C74" s="262" t="s">
        <v>787</v>
      </c>
      <c r="D74" s="286" t="s">
        <v>587</v>
      </c>
      <c r="E74" s="286" t="s">
        <v>391</v>
      </c>
      <c r="F74" s="261" t="s">
        <v>822</v>
      </c>
      <c r="G74" s="286" t="s">
        <v>823</v>
      </c>
      <c r="H74" s="292" t="s">
        <v>824</v>
      </c>
      <c r="I74" s="274" t="s">
        <v>634</v>
      </c>
      <c r="J74" s="282">
        <v>4181</v>
      </c>
      <c r="K74" s="262"/>
      <c r="L74" s="261"/>
      <c r="Q74" s="77"/>
    </row>
    <row r="75" spans="1:17" s="70" customFormat="1" ht="31.5" x14ac:dyDescent="0.25">
      <c r="A75" s="80">
        <v>73</v>
      </c>
      <c r="B75" s="261" t="s">
        <v>229</v>
      </c>
      <c r="C75" s="262" t="s">
        <v>787</v>
      </c>
      <c r="D75" s="286" t="s">
        <v>587</v>
      </c>
      <c r="E75" s="286" t="s">
        <v>391</v>
      </c>
      <c r="F75" s="265" t="s">
        <v>825</v>
      </c>
      <c r="G75" s="251" t="s">
        <v>826</v>
      </c>
      <c r="H75" s="77" t="s">
        <v>827</v>
      </c>
      <c r="I75" s="54" t="s">
        <v>658</v>
      </c>
      <c r="J75" s="282">
        <v>427</v>
      </c>
      <c r="K75" s="262"/>
      <c r="L75" s="261"/>
      <c r="Q75" s="293"/>
    </row>
    <row r="76" spans="1:17" s="70" customFormat="1" ht="31.5" x14ac:dyDescent="0.25">
      <c r="A76" s="80">
        <v>74</v>
      </c>
      <c r="B76" s="261" t="s">
        <v>229</v>
      </c>
      <c r="C76" s="262" t="s">
        <v>787</v>
      </c>
      <c r="D76" s="286" t="s">
        <v>587</v>
      </c>
      <c r="E76" s="286" t="s">
        <v>391</v>
      </c>
      <c r="F76" s="275" t="s">
        <v>828</v>
      </c>
      <c r="G76" s="251" t="s">
        <v>829</v>
      </c>
      <c r="H76" s="251" t="s">
        <v>830</v>
      </c>
      <c r="I76" s="71" t="s">
        <v>669</v>
      </c>
      <c r="J76" s="282">
        <v>4712</v>
      </c>
      <c r="K76" s="262"/>
      <c r="L76" s="261"/>
      <c r="Q76" s="293"/>
    </row>
    <row r="77" spans="1:17" s="70" customFormat="1" ht="78.75" x14ac:dyDescent="0.25">
      <c r="A77" s="80">
        <v>75</v>
      </c>
      <c r="B77" s="261" t="s">
        <v>230</v>
      </c>
      <c r="C77" s="262" t="s">
        <v>787</v>
      </c>
      <c r="D77" s="286" t="s">
        <v>587</v>
      </c>
      <c r="E77" s="286" t="s">
        <v>391</v>
      </c>
      <c r="F77" s="265" t="s">
        <v>802</v>
      </c>
      <c r="G77" s="294" t="s">
        <v>831</v>
      </c>
      <c r="H77" s="295" t="s">
        <v>804</v>
      </c>
      <c r="I77" s="296" t="s">
        <v>641</v>
      </c>
      <c r="J77" s="262">
        <v>10151</v>
      </c>
      <c r="K77" s="262"/>
      <c r="L77" s="261"/>
    </row>
    <row r="78" spans="1:17" s="70" customFormat="1" ht="63" x14ac:dyDescent="0.25">
      <c r="A78" s="80">
        <v>76</v>
      </c>
      <c r="B78" s="269" t="s">
        <v>231</v>
      </c>
      <c r="C78" s="262" t="s">
        <v>787</v>
      </c>
      <c r="D78" s="286" t="s">
        <v>587</v>
      </c>
      <c r="E78" s="286" t="s">
        <v>391</v>
      </c>
      <c r="F78" s="297" t="s">
        <v>832</v>
      </c>
      <c r="G78" s="298" t="s">
        <v>833</v>
      </c>
      <c r="H78" s="299" t="s">
        <v>834</v>
      </c>
      <c r="I78" s="300" t="s">
        <v>669</v>
      </c>
      <c r="J78" s="282">
        <v>4687</v>
      </c>
      <c r="K78" s="262"/>
      <c r="L78" s="261"/>
    </row>
    <row r="79" spans="1:17" s="70" customFormat="1" ht="31.5" x14ac:dyDescent="0.25">
      <c r="A79" s="80">
        <v>77</v>
      </c>
      <c r="B79" s="269" t="s">
        <v>231</v>
      </c>
      <c r="C79" s="262" t="s">
        <v>787</v>
      </c>
      <c r="D79" s="286" t="s">
        <v>587</v>
      </c>
      <c r="E79" s="286" t="s">
        <v>391</v>
      </c>
      <c r="F79" s="297" t="s">
        <v>835</v>
      </c>
      <c r="G79" s="298" t="s">
        <v>836</v>
      </c>
      <c r="H79" s="301" t="s">
        <v>837</v>
      </c>
      <c r="I79" s="302" t="s">
        <v>669</v>
      </c>
      <c r="J79" s="282">
        <v>8598</v>
      </c>
      <c r="K79" s="262"/>
      <c r="L79" s="261"/>
    </row>
    <row r="80" spans="1:17" s="70" customFormat="1" ht="47.25" x14ac:dyDescent="0.25">
      <c r="A80" s="80">
        <v>78</v>
      </c>
      <c r="B80" s="261" t="s">
        <v>231</v>
      </c>
      <c r="C80" s="262" t="s">
        <v>787</v>
      </c>
      <c r="D80" s="286" t="s">
        <v>587</v>
      </c>
      <c r="E80" s="286" t="s">
        <v>391</v>
      </c>
      <c r="F80" s="261" t="s">
        <v>838</v>
      </c>
      <c r="G80" s="303" t="s">
        <v>839</v>
      </c>
      <c r="H80" s="304" t="s">
        <v>840</v>
      </c>
      <c r="I80" s="261" t="s">
        <v>641</v>
      </c>
      <c r="J80" s="282">
        <v>10910</v>
      </c>
      <c r="K80" s="262"/>
      <c r="L80" s="261"/>
    </row>
    <row r="81" spans="1:12" s="70" customFormat="1" ht="47.25" x14ac:dyDescent="0.25">
      <c r="A81" s="80">
        <v>79</v>
      </c>
      <c r="B81" s="261" t="s">
        <v>231</v>
      </c>
      <c r="C81" s="262" t="s">
        <v>787</v>
      </c>
      <c r="D81" s="286" t="s">
        <v>587</v>
      </c>
      <c r="E81" s="286" t="s">
        <v>391</v>
      </c>
      <c r="F81" s="261" t="s">
        <v>841</v>
      </c>
      <c r="G81" s="303" t="s">
        <v>842</v>
      </c>
      <c r="H81" s="305" t="s">
        <v>843</v>
      </c>
      <c r="I81" s="261" t="s">
        <v>641</v>
      </c>
      <c r="J81" s="282">
        <v>3200</v>
      </c>
      <c r="K81" s="262"/>
      <c r="L81" s="261"/>
    </row>
    <row r="82" spans="1:12" s="70" customFormat="1" ht="47.25" x14ac:dyDescent="0.25">
      <c r="A82" s="80">
        <v>80</v>
      </c>
      <c r="B82" s="261" t="s">
        <v>231</v>
      </c>
      <c r="C82" s="262" t="s">
        <v>787</v>
      </c>
      <c r="D82" s="286" t="s">
        <v>587</v>
      </c>
      <c r="E82" s="286" t="s">
        <v>391</v>
      </c>
      <c r="F82" s="261" t="s">
        <v>844</v>
      </c>
      <c r="G82" s="303" t="s">
        <v>845</v>
      </c>
      <c r="H82" s="304" t="s">
        <v>846</v>
      </c>
      <c r="I82" s="261" t="s">
        <v>641</v>
      </c>
      <c r="J82" s="282">
        <v>5505</v>
      </c>
      <c r="K82" s="262"/>
      <c r="L82" s="261"/>
    </row>
    <row r="83" spans="1:12" s="70" customFormat="1" ht="31.5" x14ac:dyDescent="0.25">
      <c r="A83" s="80">
        <v>81</v>
      </c>
      <c r="B83" s="261" t="s">
        <v>231</v>
      </c>
      <c r="C83" s="262" t="s">
        <v>787</v>
      </c>
      <c r="D83" s="286" t="s">
        <v>587</v>
      </c>
      <c r="E83" s="286" t="s">
        <v>391</v>
      </c>
      <c r="F83" s="265" t="s">
        <v>847</v>
      </c>
      <c r="G83" s="303" t="s">
        <v>848</v>
      </c>
      <c r="H83" s="304" t="s">
        <v>849</v>
      </c>
      <c r="I83" s="261" t="s">
        <v>641</v>
      </c>
      <c r="J83" s="282">
        <v>4287</v>
      </c>
      <c r="K83" s="262"/>
      <c r="L83" s="261"/>
    </row>
    <row r="84" spans="1:12" s="70" customFormat="1" ht="47.25" x14ac:dyDescent="0.25">
      <c r="A84" s="80">
        <v>82</v>
      </c>
      <c r="B84" s="261" t="s">
        <v>231</v>
      </c>
      <c r="C84" s="262" t="s">
        <v>787</v>
      </c>
      <c r="D84" s="286" t="s">
        <v>587</v>
      </c>
      <c r="E84" s="294" t="s">
        <v>391</v>
      </c>
      <c r="F84" s="54" t="s">
        <v>850</v>
      </c>
      <c r="G84" s="251" t="s">
        <v>851</v>
      </c>
      <c r="H84" s="77" t="s">
        <v>852</v>
      </c>
      <c r="I84" s="54" t="s">
        <v>658</v>
      </c>
      <c r="J84" s="282">
        <v>5009</v>
      </c>
      <c r="K84" s="262"/>
      <c r="L84" s="261"/>
    </row>
    <row r="85" spans="1:12" s="70" customFormat="1" ht="31.5" x14ac:dyDescent="0.25">
      <c r="A85" s="80">
        <v>83</v>
      </c>
      <c r="B85" s="261" t="s">
        <v>231</v>
      </c>
      <c r="C85" s="262" t="s">
        <v>787</v>
      </c>
      <c r="D85" s="286" t="s">
        <v>587</v>
      </c>
      <c r="E85" s="294" t="s">
        <v>391</v>
      </c>
      <c r="F85" s="54" t="s">
        <v>853</v>
      </c>
      <c r="G85" s="251" t="s">
        <v>854</v>
      </c>
      <c r="H85" s="77" t="s">
        <v>855</v>
      </c>
      <c r="I85" s="54" t="s">
        <v>658</v>
      </c>
      <c r="J85" s="282">
        <v>5495</v>
      </c>
      <c r="K85" s="262"/>
      <c r="L85" s="261"/>
    </row>
    <row r="86" spans="1:12" s="70" customFormat="1" x14ac:dyDescent="0.25">
      <c r="A86" s="80">
        <v>84</v>
      </c>
      <c r="B86" s="261" t="s">
        <v>231</v>
      </c>
      <c r="C86" s="262" t="s">
        <v>787</v>
      </c>
      <c r="D86" s="286" t="s">
        <v>587</v>
      </c>
      <c r="E86" s="294" t="s">
        <v>391</v>
      </c>
      <c r="F86" s="54" t="s">
        <v>856</v>
      </c>
      <c r="G86" s="251" t="s">
        <v>857</v>
      </c>
      <c r="H86" s="77" t="s">
        <v>858</v>
      </c>
      <c r="I86" s="54" t="s">
        <v>771</v>
      </c>
      <c r="J86" s="282">
        <v>4181</v>
      </c>
      <c r="K86" s="262"/>
      <c r="L86" s="261"/>
    </row>
    <row r="87" spans="1:12" s="70" customFormat="1" x14ac:dyDescent="0.25">
      <c r="A87" s="80">
        <v>85</v>
      </c>
      <c r="B87" s="261" t="s">
        <v>231</v>
      </c>
      <c r="C87" s="262" t="s">
        <v>787</v>
      </c>
      <c r="D87" s="286" t="s">
        <v>587</v>
      </c>
      <c r="E87" s="294" t="s">
        <v>391</v>
      </c>
      <c r="F87" s="54" t="s">
        <v>859</v>
      </c>
      <c r="G87" s="251" t="s">
        <v>860</v>
      </c>
      <c r="H87" s="77" t="s">
        <v>861</v>
      </c>
      <c r="I87" s="54" t="s">
        <v>771</v>
      </c>
      <c r="J87" s="282">
        <v>3977</v>
      </c>
      <c r="K87" s="262"/>
      <c r="L87" s="261"/>
    </row>
    <row r="88" spans="1:12" s="70" customFormat="1" ht="31.5" x14ac:dyDescent="0.25">
      <c r="A88" s="80">
        <v>86</v>
      </c>
      <c r="B88" s="261" t="s">
        <v>232</v>
      </c>
      <c r="C88" s="262" t="s">
        <v>787</v>
      </c>
      <c r="D88" s="286" t="s">
        <v>587</v>
      </c>
      <c r="E88" s="286" t="s">
        <v>391</v>
      </c>
      <c r="F88" s="261" t="s">
        <v>862</v>
      </c>
      <c r="G88" s="303" t="s">
        <v>863</v>
      </c>
      <c r="H88" s="306" t="s">
        <v>864</v>
      </c>
      <c r="I88" s="261" t="s">
        <v>641</v>
      </c>
      <c r="J88" s="282">
        <v>4725</v>
      </c>
      <c r="K88" s="262"/>
      <c r="L88" s="261"/>
    </row>
    <row r="89" spans="1:12" s="70" customFormat="1" ht="47.25" x14ac:dyDescent="0.25">
      <c r="A89" s="80">
        <v>87</v>
      </c>
      <c r="B89" s="261" t="s">
        <v>232</v>
      </c>
      <c r="C89" s="262" t="s">
        <v>787</v>
      </c>
      <c r="D89" s="286" t="s">
        <v>587</v>
      </c>
      <c r="E89" s="286" t="s">
        <v>391</v>
      </c>
      <c r="F89" s="261" t="s">
        <v>865</v>
      </c>
      <c r="G89" s="303" t="s">
        <v>866</v>
      </c>
      <c r="H89" s="306" t="s">
        <v>867</v>
      </c>
      <c r="I89" s="261" t="s">
        <v>641</v>
      </c>
      <c r="J89" s="282">
        <v>5127</v>
      </c>
      <c r="K89" s="262"/>
      <c r="L89" s="261"/>
    </row>
    <row r="90" spans="1:12" s="70" customFormat="1" ht="31.5" x14ac:dyDescent="0.25">
      <c r="A90" s="80">
        <v>88</v>
      </c>
      <c r="B90" s="261" t="s">
        <v>232</v>
      </c>
      <c r="C90" s="262" t="s">
        <v>787</v>
      </c>
      <c r="D90" s="286" t="s">
        <v>587</v>
      </c>
      <c r="E90" s="286" t="s">
        <v>391</v>
      </c>
      <c r="F90" s="261" t="s">
        <v>868</v>
      </c>
      <c r="G90" s="303" t="s">
        <v>869</v>
      </c>
      <c r="H90" s="306" t="s">
        <v>870</v>
      </c>
      <c r="I90" s="261" t="s">
        <v>641</v>
      </c>
      <c r="J90" s="282">
        <v>4768</v>
      </c>
      <c r="K90" s="262"/>
      <c r="L90" s="261"/>
    </row>
    <row r="91" spans="1:12" s="70" customFormat="1" x14ac:dyDescent="0.25">
      <c r="A91" s="80">
        <v>89</v>
      </c>
      <c r="B91" s="261" t="s">
        <v>232</v>
      </c>
      <c r="C91" s="262" t="s">
        <v>787</v>
      </c>
      <c r="D91" s="286" t="s">
        <v>587</v>
      </c>
      <c r="E91" s="286" t="s">
        <v>391</v>
      </c>
      <c r="F91" s="261" t="s">
        <v>871</v>
      </c>
      <c r="G91" s="303" t="s">
        <v>872</v>
      </c>
      <c r="H91" s="306" t="s">
        <v>873</v>
      </c>
      <c r="I91" s="261" t="s">
        <v>641</v>
      </c>
      <c r="J91" s="282">
        <v>1930</v>
      </c>
      <c r="K91" s="262"/>
      <c r="L91" s="261"/>
    </row>
    <row r="92" spans="1:12" s="70" customFormat="1" ht="47.25" x14ac:dyDescent="0.25">
      <c r="A92" s="80">
        <v>90</v>
      </c>
      <c r="B92" s="261" t="s">
        <v>232</v>
      </c>
      <c r="C92" s="262" t="s">
        <v>787</v>
      </c>
      <c r="D92" s="286" t="s">
        <v>587</v>
      </c>
      <c r="E92" s="286" t="s">
        <v>391</v>
      </c>
      <c r="F92" s="261" t="s">
        <v>874</v>
      </c>
      <c r="G92" s="303" t="s">
        <v>875</v>
      </c>
      <c r="H92" s="306" t="s">
        <v>876</v>
      </c>
      <c r="I92" s="261" t="s">
        <v>641</v>
      </c>
      <c r="J92" s="282">
        <v>4169</v>
      </c>
      <c r="K92" s="262"/>
      <c r="L92" s="261"/>
    </row>
    <row r="93" spans="1:12" s="70" customFormat="1" ht="47.25" x14ac:dyDescent="0.25">
      <c r="A93" s="80">
        <v>91</v>
      </c>
      <c r="B93" s="261" t="s">
        <v>232</v>
      </c>
      <c r="C93" s="262" t="s">
        <v>787</v>
      </c>
      <c r="D93" s="286" t="s">
        <v>587</v>
      </c>
      <c r="E93" s="286" t="s">
        <v>391</v>
      </c>
      <c r="F93" s="261" t="s">
        <v>877</v>
      </c>
      <c r="G93" s="303" t="s">
        <v>878</v>
      </c>
      <c r="H93" s="306" t="s">
        <v>879</v>
      </c>
      <c r="I93" s="261" t="s">
        <v>641</v>
      </c>
      <c r="J93" s="282">
        <v>1725</v>
      </c>
      <c r="K93" s="262"/>
      <c r="L93" s="261"/>
    </row>
    <row r="94" spans="1:12" s="70" customFormat="1" ht="31.5" x14ac:dyDescent="0.25">
      <c r="A94" s="80">
        <v>92</v>
      </c>
      <c r="B94" s="261" t="s">
        <v>232</v>
      </c>
      <c r="C94" s="262" t="s">
        <v>787</v>
      </c>
      <c r="D94" s="286" t="s">
        <v>587</v>
      </c>
      <c r="E94" s="286" t="s">
        <v>391</v>
      </c>
      <c r="F94" s="261" t="s">
        <v>880</v>
      </c>
      <c r="G94" s="303" t="s">
        <v>881</v>
      </c>
      <c r="H94" s="306" t="s">
        <v>882</v>
      </c>
      <c r="I94" s="261" t="s">
        <v>641</v>
      </c>
      <c r="J94" s="282">
        <v>1955</v>
      </c>
      <c r="K94" s="262"/>
      <c r="L94" s="261"/>
    </row>
    <row r="95" spans="1:12" s="70" customFormat="1" ht="47.25" x14ac:dyDescent="0.25">
      <c r="A95" s="80">
        <v>93</v>
      </c>
      <c r="B95" s="261" t="s">
        <v>232</v>
      </c>
      <c r="C95" s="262" t="s">
        <v>787</v>
      </c>
      <c r="D95" s="286" t="s">
        <v>587</v>
      </c>
      <c r="E95" s="286" t="s">
        <v>391</v>
      </c>
      <c r="F95" s="273" t="s">
        <v>883</v>
      </c>
      <c r="G95" s="307" t="s">
        <v>884</v>
      </c>
      <c r="H95" s="306" t="s">
        <v>885</v>
      </c>
      <c r="I95" s="261" t="s">
        <v>641</v>
      </c>
      <c r="J95" s="282">
        <v>866</v>
      </c>
      <c r="K95" s="262"/>
      <c r="L95" s="261"/>
    </row>
    <row r="96" spans="1:12" s="70" customFormat="1" ht="47.25" x14ac:dyDescent="0.25">
      <c r="A96" s="80">
        <v>94</v>
      </c>
      <c r="B96" s="261" t="s">
        <v>232</v>
      </c>
      <c r="C96" s="262" t="s">
        <v>787</v>
      </c>
      <c r="D96" s="286" t="s">
        <v>587</v>
      </c>
      <c r="E96" s="286" t="s">
        <v>391</v>
      </c>
      <c r="F96" s="54" t="s">
        <v>886</v>
      </c>
      <c r="G96" s="251" t="s">
        <v>887</v>
      </c>
      <c r="H96" s="77" t="s">
        <v>888</v>
      </c>
      <c r="I96" s="54" t="s">
        <v>658</v>
      </c>
      <c r="J96" s="54">
        <v>5565</v>
      </c>
      <c r="K96" s="54"/>
      <c r="L96" s="54"/>
    </row>
    <row r="97" spans="1:12" s="70" customFormat="1" ht="31.5" x14ac:dyDescent="0.25">
      <c r="A97" s="80">
        <v>95</v>
      </c>
      <c r="B97" s="261" t="s">
        <v>232</v>
      </c>
      <c r="C97" s="262" t="s">
        <v>787</v>
      </c>
      <c r="D97" s="286" t="s">
        <v>587</v>
      </c>
      <c r="E97" s="286" t="s">
        <v>391</v>
      </c>
      <c r="F97" s="54" t="s">
        <v>889</v>
      </c>
      <c r="G97" s="77" t="s">
        <v>890</v>
      </c>
      <c r="H97" s="77" t="s">
        <v>891</v>
      </c>
      <c r="I97" s="54" t="s">
        <v>658</v>
      </c>
      <c r="J97" s="54">
        <v>4505</v>
      </c>
      <c r="K97" s="54"/>
      <c r="L97" s="54"/>
    </row>
    <row r="98" spans="1:12" s="70" customFormat="1" ht="31.5" x14ac:dyDescent="0.25">
      <c r="A98" s="80">
        <v>96</v>
      </c>
      <c r="B98" s="261" t="s">
        <v>232</v>
      </c>
      <c r="C98" s="262" t="s">
        <v>787</v>
      </c>
      <c r="D98" s="286" t="s">
        <v>587</v>
      </c>
      <c r="E98" s="286" t="s">
        <v>391</v>
      </c>
      <c r="F98" s="54" t="s">
        <v>892</v>
      </c>
      <c r="G98" s="251" t="s">
        <v>893</v>
      </c>
      <c r="H98" s="77" t="s">
        <v>894</v>
      </c>
      <c r="I98" s="54" t="s">
        <v>658</v>
      </c>
      <c r="J98" s="54">
        <v>2994</v>
      </c>
      <c r="K98" s="54"/>
      <c r="L98" s="54"/>
    </row>
    <row r="99" spans="1:12" s="70" customFormat="1" ht="31.5" x14ac:dyDescent="0.25">
      <c r="A99" s="80">
        <v>97</v>
      </c>
      <c r="B99" s="261" t="s">
        <v>232</v>
      </c>
      <c r="C99" s="262" t="s">
        <v>787</v>
      </c>
      <c r="D99" s="286" t="s">
        <v>587</v>
      </c>
      <c r="E99" s="286" t="s">
        <v>391</v>
      </c>
      <c r="F99" s="54" t="s">
        <v>895</v>
      </c>
      <c r="G99" s="251" t="s">
        <v>896</v>
      </c>
      <c r="H99" s="77" t="s">
        <v>897</v>
      </c>
      <c r="I99" s="54" t="s">
        <v>658</v>
      </c>
      <c r="J99" s="54">
        <v>7240</v>
      </c>
      <c r="K99" s="54"/>
      <c r="L99" s="54"/>
    </row>
    <row r="100" spans="1:12" s="70" customFormat="1" ht="47.25" x14ac:dyDescent="0.25">
      <c r="A100" s="80">
        <v>98</v>
      </c>
      <c r="B100" s="261" t="s">
        <v>232</v>
      </c>
      <c r="C100" s="262" t="s">
        <v>787</v>
      </c>
      <c r="D100" s="286" t="s">
        <v>587</v>
      </c>
      <c r="E100" s="286" t="s">
        <v>391</v>
      </c>
      <c r="F100" s="54" t="s">
        <v>898</v>
      </c>
      <c r="G100" s="251" t="s">
        <v>899</v>
      </c>
      <c r="H100" s="77" t="s">
        <v>900</v>
      </c>
      <c r="I100" s="54" t="s">
        <v>658</v>
      </c>
      <c r="J100" s="54">
        <v>1606</v>
      </c>
      <c r="K100" s="54"/>
      <c r="L100" s="54"/>
    </row>
    <row r="101" spans="1:12" s="70" customFormat="1" ht="31.5" x14ac:dyDescent="0.25">
      <c r="A101" s="80">
        <v>99</v>
      </c>
      <c r="B101" s="73" t="s">
        <v>232</v>
      </c>
      <c r="C101" s="73" t="s">
        <v>787</v>
      </c>
      <c r="D101" s="73" t="s">
        <v>587</v>
      </c>
      <c r="E101" s="73" t="s">
        <v>391</v>
      </c>
      <c r="F101" s="73" t="s">
        <v>901</v>
      </c>
      <c r="G101" s="73" t="s">
        <v>902</v>
      </c>
      <c r="H101" s="77" t="s">
        <v>903</v>
      </c>
      <c r="I101" s="73" t="s">
        <v>669</v>
      </c>
      <c r="J101" s="80">
        <v>50</v>
      </c>
      <c r="K101" s="80"/>
      <c r="L101" s="251" t="s">
        <v>904</v>
      </c>
    </row>
    <row r="102" spans="1:12" s="70" customFormat="1" x14ac:dyDescent="0.25">
      <c r="A102" s="80">
        <v>100</v>
      </c>
      <c r="B102" s="73" t="s">
        <v>232</v>
      </c>
      <c r="C102" s="73" t="s">
        <v>787</v>
      </c>
      <c r="D102" s="73" t="s">
        <v>587</v>
      </c>
      <c r="E102" s="73" t="s">
        <v>391</v>
      </c>
      <c r="F102" s="71" t="s">
        <v>905</v>
      </c>
      <c r="G102" s="71" t="s">
        <v>906</v>
      </c>
      <c r="H102" s="71" t="s">
        <v>907</v>
      </c>
      <c r="I102" s="71" t="s">
        <v>669</v>
      </c>
      <c r="J102" s="54">
        <v>1087</v>
      </c>
      <c r="K102" s="54"/>
      <c r="L102" s="54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16"/>
      <c r="F105" s="2"/>
      <c r="G105" s="2"/>
      <c r="H105" s="2"/>
      <c r="I105" s="2"/>
      <c r="J105" s="2"/>
      <c r="K105" s="16"/>
      <c r="L105" s="16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colBreaks count="1" manualBreakCount="1">
    <brk id="12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Normal="100" zoomScaleSheetLayoutView="100" workbookViewId="0">
      <selection sqref="A1:M1"/>
    </sheetView>
  </sheetViews>
  <sheetFormatPr defaultRowHeight="15.75" x14ac:dyDescent="0.25"/>
  <cols>
    <col min="1" max="1" width="5.125" customWidth="1"/>
    <col min="2" max="2" width="8.625" customWidth="1"/>
    <col min="3" max="3" width="14.5" customWidth="1"/>
    <col min="4" max="4" width="6.125" customWidth="1"/>
    <col min="5" max="5" width="6.75" customWidth="1"/>
    <col min="6" max="6" width="20" customWidth="1"/>
    <col min="7" max="7" width="33.5" customWidth="1"/>
    <col min="8" max="8" width="43.75" customWidth="1"/>
    <col min="9" max="9" width="15.75" customWidth="1"/>
    <col min="10" max="10" width="17.375" customWidth="1"/>
    <col min="11" max="11" width="13.75" customWidth="1"/>
    <col min="12" max="12" width="21.375" customWidth="1"/>
  </cols>
  <sheetData>
    <row r="1" spans="1:13" ht="20.25" customHeight="1" thickBot="1" x14ac:dyDescent="0.35">
      <c r="A1" s="429" t="s">
        <v>908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</row>
    <row r="2" spans="1:13" s="166" customFormat="1" ht="114.75" x14ac:dyDescent="0.2">
      <c r="A2" s="308" t="s">
        <v>136</v>
      </c>
      <c r="B2" s="309" t="s">
        <v>52</v>
      </c>
      <c r="C2" s="309" t="s">
        <v>182</v>
      </c>
      <c r="D2" s="309" t="s">
        <v>185</v>
      </c>
      <c r="E2" s="309" t="s">
        <v>184</v>
      </c>
      <c r="F2" s="309" t="s">
        <v>137</v>
      </c>
      <c r="G2" s="309" t="s">
        <v>138</v>
      </c>
      <c r="H2" s="309" t="s">
        <v>124</v>
      </c>
      <c r="I2" s="309" t="s">
        <v>139</v>
      </c>
      <c r="J2" s="309" t="s">
        <v>140</v>
      </c>
      <c r="K2" s="309" t="s">
        <v>141</v>
      </c>
      <c r="L2" s="310" t="s">
        <v>142</v>
      </c>
      <c r="M2" s="165"/>
    </row>
    <row r="3" spans="1:13" s="313" customFormat="1" x14ac:dyDescent="0.25">
      <c r="A3" s="71">
        <v>1</v>
      </c>
      <c r="B3" s="71" t="s">
        <v>228</v>
      </c>
      <c r="C3" s="311" t="s">
        <v>909</v>
      </c>
      <c r="D3" s="71" t="s">
        <v>910</v>
      </c>
      <c r="E3" s="71" t="s">
        <v>911</v>
      </c>
      <c r="F3" s="71" t="s">
        <v>912</v>
      </c>
      <c r="G3" s="71" t="s">
        <v>913</v>
      </c>
      <c r="H3" s="71" t="s">
        <v>914</v>
      </c>
      <c r="I3" s="71" t="s">
        <v>915</v>
      </c>
      <c r="J3" s="71">
        <v>5016</v>
      </c>
      <c r="K3" s="71"/>
      <c r="L3" s="71" t="s">
        <v>593</v>
      </c>
      <c r="M3" s="312"/>
    </row>
    <row r="4" spans="1:13" s="313" customFormat="1" ht="31.5" x14ac:dyDescent="0.25">
      <c r="A4" s="54">
        <v>2</v>
      </c>
      <c r="B4" s="54" t="s">
        <v>228</v>
      </c>
      <c r="C4" s="314" t="s">
        <v>909</v>
      </c>
      <c r="D4" s="77" t="s">
        <v>587</v>
      </c>
      <c r="E4" s="77" t="s">
        <v>391</v>
      </c>
      <c r="F4" s="54" t="s">
        <v>916</v>
      </c>
      <c r="G4" s="77" t="s">
        <v>917</v>
      </c>
      <c r="H4" s="251" t="s">
        <v>918</v>
      </c>
      <c r="I4" s="315" t="s">
        <v>919</v>
      </c>
      <c r="J4" s="77">
        <v>682</v>
      </c>
      <c r="K4" s="77"/>
      <c r="L4" s="54" t="s">
        <v>593</v>
      </c>
    </row>
    <row r="5" spans="1:13" s="313" customFormat="1" x14ac:dyDescent="0.25">
      <c r="A5" s="54">
        <v>3</v>
      </c>
      <c r="B5" s="54" t="s">
        <v>228</v>
      </c>
      <c r="C5" s="314" t="s">
        <v>909</v>
      </c>
      <c r="D5" s="77" t="s">
        <v>587</v>
      </c>
      <c r="E5" s="77" t="s">
        <v>391</v>
      </c>
      <c r="F5" s="54" t="s">
        <v>920</v>
      </c>
      <c r="G5" s="77" t="s">
        <v>649</v>
      </c>
      <c r="H5" s="251" t="s">
        <v>921</v>
      </c>
      <c r="I5" s="54" t="s">
        <v>922</v>
      </c>
      <c r="J5" s="77">
        <v>69853</v>
      </c>
      <c r="K5" s="77">
        <v>1693511</v>
      </c>
      <c r="L5" s="54"/>
    </row>
    <row r="6" spans="1:13" s="313" customFormat="1" ht="31.5" x14ac:dyDescent="0.25">
      <c r="A6" s="71">
        <v>4</v>
      </c>
      <c r="B6" s="54" t="s">
        <v>229</v>
      </c>
      <c r="C6" s="314" t="s">
        <v>909</v>
      </c>
      <c r="D6" s="77" t="s">
        <v>587</v>
      </c>
      <c r="E6" s="77" t="s">
        <v>391</v>
      </c>
      <c r="F6" s="54" t="s">
        <v>923</v>
      </c>
      <c r="G6" s="77" t="s">
        <v>924</v>
      </c>
      <c r="H6" s="316" t="s">
        <v>925</v>
      </c>
      <c r="I6" s="54" t="s">
        <v>926</v>
      </c>
      <c r="J6" s="77">
        <v>34339</v>
      </c>
      <c r="K6" s="77"/>
      <c r="L6" s="54"/>
    </row>
    <row r="7" spans="1:13" s="313" customFormat="1" ht="47.25" x14ac:dyDescent="0.25">
      <c r="A7" s="54">
        <v>5</v>
      </c>
      <c r="B7" s="54" t="s">
        <v>230</v>
      </c>
      <c r="C7" s="314" t="s">
        <v>909</v>
      </c>
      <c r="D7" s="77" t="s">
        <v>587</v>
      </c>
      <c r="E7" s="77" t="s">
        <v>391</v>
      </c>
      <c r="F7" s="77" t="s">
        <v>927</v>
      </c>
      <c r="G7" s="77" t="s">
        <v>831</v>
      </c>
      <c r="H7" s="251" t="s">
        <v>928</v>
      </c>
      <c r="I7" s="77" t="s">
        <v>634</v>
      </c>
      <c r="J7" s="77">
        <v>213994</v>
      </c>
      <c r="K7" s="77"/>
      <c r="L7" s="54"/>
    </row>
    <row r="8" spans="1:13" s="313" customFormat="1" ht="31.5" x14ac:dyDescent="0.25">
      <c r="A8" s="54">
        <v>6</v>
      </c>
      <c r="B8" s="71" t="s">
        <v>231</v>
      </c>
      <c r="C8" s="311" t="s">
        <v>909</v>
      </c>
      <c r="D8" s="71" t="s">
        <v>587</v>
      </c>
      <c r="E8" s="71" t="s">
        <v>391</v>
      </c>
      <c r="F8" s="71" t="s">
        <v>929</v>
      </c>
      <c r="G8" s="71" t="s">
        <v>930</v>
      </c>
      <c r="H8" s="251" t="s">
        <v>931</v>
      </c>
      <c r="I8" s="77" t="s">
        <v>932</v>
      </c>
      <c r="J8" s="71">
        <v>53367</v>
      </c>
      <c r="K8" s="71"/>
      <c r="L8" s="71"/>
      <c r="M8" s="312"/>
    </row>
    <row r="9" spans="1:13" s="313" customFormat="1" ht="78.75" x14ac:dyDescent="0.25">
      <c r="A9" s="71">
        <v>7</v>
      </c>
      <c r="B9" s="71" t="s">
        <v>231</v>
      </c>
      <c r="C9" s="311" t="s">
        <v>909</v>
      </c>
      <c r="D9" s="71" t="s">
        <v>587</v>
      </c>
      <c r="E9" s="71" t="s">
        <v>391</v>
      </c>
      <c r="F9" s="71" t="s">
        <v>933</v>
      </c>
      <c r="G9" s="71" t="s">
        <v>934</v>
      </c>
      <c r="H9" s="251" t="s">
        <v>935</v>
      </c>
      <c r="I9" s="71" t="s">
        <v>936</v>
      </c>
      <c r="J9" s="71">
        <v>104663</v>
      </c>
      <c r="K9" s="71"/>
      <c r="L9" s="71"/>
      <c r="M9" s="312"/>
    </row>
    <row r="10" spans="1:13" s="313" customFormat="1" x14ac:dyDescent="0.25">
      <c r="A10" s="54">
        <v>8</v>
      </c>
      <c r="B10" s="71" t="s">
        <v>231</v>
      </c>
      <c r="C10" s="311" t="s">
        <v>909</v>
      </c>
      <c r="D10" s="71" t="s">
        <v>587</v>
      </c>
      <c r="E10" s="71" t="s">
        <v>391</v>
      </c>
      <c r="F10" s="71" t="s">
        <v>937</v>
      </c>
      <c r="G10" s="71" t="s">
        <v>938</v>
      </c>
      <c r="H10" s="71" t="s">
        <v>939</v>
      </c>
      <c r="I10" s="71" t="s">
        <v>940</v>
      </c>
      <c r="J10" s="71">
        <v>3676</v>
      </c>
      <c r="K10" s="71"/>
      <c r="L10" s="71"/>
      <c r="M10" s="312"/>
    </row>
    <row r="11" spans="1:13" s="313" customFormat="1" ht="31.5" x14ac:dyDescent="0.25">
      <c r="A11" s="54">
        <v>9</v>
      </c>
      <c r="B11" s="54" t="s">
        <v>232</v>
      </c>
      <c r="C11" s="314" t="s">
        <v>909</v>
      </c>
      <c r="D11" s="77" t="s">
        <v>587</v>
      </c>
      <c r="E11" s="77" t="s">
        <v>391</v>
      </c>
      <c r="F11" s="77" t="s">
        <v>941</v>
      </c>
      <c r="G11" s="77" t="s">
        <v>906</v>
      </c>
      <c r="H11" s="251" t="s">
        <v>942</v>
      </c>
      <c r="I11" s="77" t="s">
        <v>943</v>
      </c>
      <c r="J11" s="77">
        <v>152388</v>
      </c>
      <c r="K11" s="77"/>
      <c r="L11" s="54"/>
    </row>
    <row r="12" spans="1:13" s="313" customFormat="1" ht="31.5" x14ac:dyDescent="0.25">
      <c r="A12" s="71">
        <v>10</v>
      </c>
      <c r="B12" s="54" t="s">
        <v>944</v>
      </c>
      <c r="C12" s="314" t="s">
        <v>909</v>
      </c>
      <c r="D12" s="77" t="s">
        <v>587</v>
      </c>
      <c r="E12" s="77" t="s">
        <v>391</v>
      </c>
      <c r="F12" s="77" t="s">
        <v>945</v>
      </c>
      <c r="G12" s="77" t="s">
        <v>946</v>
      </c>
      <c r="H12" s="251" t="s">
        <v>947</v>
      </c>
      <c r="I12" s="77" t="s">
        <v>948</v>
      </c>
      <c r="J12" s="77">
        <v>392626</v>
      </c>
      <c r="K12" s="77"/>
      <c r="L12" s="54"/>
    </row>
    <row r="13" spans="1:13" s="313" customFormat="1" x14ac:dyDescent="0.25">
      <c r="A13" s="54">
        <v>11</v>
      </c>
      <c r="B13" s="54" t="s">
        <v>944</v>
      </c>
      <c r="C13" s="314" t="s">
        <v>909</v>
      </c>
      <c r="D13" s="77" t="s">
        <v>587</v>
      </c>
      <c r="E13" s="77" t="s">
        <v>391</v>
      </c>
      <c r="F13" s="54" t="s">
        <v>949</v>
      </c>
      <c r="G13" s="77" t="s">
        <v>649</v>
      </c>
      <c r="H13" s="316" t="s">
        <v>950</v>
      </c>
      <c r="I13" s="54" t="s">
        <v>951</v>
      </c>
      <c r="J13" s="77">
        <v>54308</v>
      </c>
      <c r="K13" s="77"/>
      <c r="L13" s="54" t="s">
        <v>593</v>
      </c>
    </row>
    <row r="14" spans="1:13" s="313" customFormat="1" ht="47.25" x14ac:dyDescent="0.25">
      <c r="A14" s="54">
        <v>12</v>
      </c>
      <c r="B14" s="54" t="s">
        <v>944</v>
      </c>
      <c r="C14" s="314" t="s">
        <v>909</v>
      </c>
      <c r="D14" s="77" t="s">
        <v>587</v>
      </c>
      <c r="E14" s="77" t="s">
        <v>391</v>
      </c>
      <c r="F14" s="54" t="s">
        <v>952</v>
      </c>
      <c r="G14" s="77" t="s">
        <v>953</v>
      </c>
      <c r="H14" s="316" t="s">
        <v>954</v>
      </c>
      <c r="I14" s="54" t="s">
        <v>951</v>
      </c>
      <c r="J14" s="77">
        <v>78381</v>
      </c>
      <c r="K14" s="77"/>
      <c r="L14" s="54" t="s">
        <v>593</v>
      </c>
    </row>
    <row r="15" spans="1:13" s="313" customFormat="1" ht="31.5" x14ac:dyDescent="0.25">
      <c r="A15" s="71">
        <v>13</v>
      </c>
      <c r="B15" s="54" t="s">
        <v>944</v>
      </c>
      <c r="C15" s="314" t="s">
        <v>909</v>
      </c>
      <c r="D15" s="77" t="s">
        <v>587</v>
      </c>
      <c r="E15" s="77" t="s">
        <v>391</v>
      </c>
      <c r="F15" s="54" t="s">
        <v>955</v>
      </c>
      <c r="G15" s="77" t="s">
        <v>956</v>
      </c>
      <c r="H15" s="251" t="s">
        <v>957</v>
      </c>
      <c r="I15" s="54" t="s">
        <v>958</v>
      </c>
      <c r="J15" s="77">
        <v>126688</v>
      </c>
      <c r="K15" s="77"/>
      <c r="L15" s="54"/>
    </row>
    <row r="16" spans="1:13" s="313" customFormat="1" ht="31.5" x14ac:dyDescent="0.25">
      <c r="A16" s="54">
        <v>14</v>
      </c>
      <c r="B16" s="54" t="s">
        <v>944</v>
      </c>
      <c r="C16" s="314" t="s">
        <v>909</v>
      </c>
      <c r="D16" s="77" t="s">
        <v>587</v>
      </c>
      <c r="E16" s="77" t="s">
        <v>391</v>
      </c>
      <c r="F16" s="71" t="s">
        <v>959</v>
      </c>
      <c r="G16" s="77" t="s">
        <v>946</v>
      </c>
      <c r="H16" s="251" t="s">
        <v>960</v>
      </c>
      <c r="I16" s="71" t="s">
        <v>961</v>
      </c>
      <c r="J16" s="71">
        <v>0</v>
      </c>
      <c r="K16" s="71"/>
      <c r="L16" s="71"/>
      <c r="M16" s="312"/>
    </row>
    <row r="17" spans="1:13" s="313" customFormat="1" ht="31.5" x14ac:dyDescent="0.25">
      <c r="A17" s="54">
        <v>15</v>
      </c>
      <c r="B17" s="54" t="s">
        <v>228</v>
      </c>
      <c r="C17" s="192" t="s">
        <v>962</v>
      </c>
      <c r="D17" s="77" t="s">
        <v>587</v>
      </c>
      <c r="E17" s="77" t="s">
        <v>588</v>
      </c>
      <c r="F17" s="77" t="s">
        <v>963</v>
      </c>
      <c r="G17" s="77" t="s">
        <v>590</v>
      </c>
      <c r="H17" s="251" t="s">
        <v>964</v>
      </c>
      <c r="I17" s="54" t="s">
        <v>965</v>
      </c>
      <c r="J17" s="77">
        <v>0</v>
      </c>
      <c r="K17" s="77"/>
      <c r="L17" s="54"/>
      <c r="M17" s="312"/>
    </row>
    <row r="18" spans="1:13" s="313" customFormat="1" ht="31.5" x14ac:dyDescent="0.25">
      <c r="A18" s="71">
        <v>16</v>
      </c>
      <c r="B18" s="54" t="s">
        <v>228</v>
      </c>
      <c r="C18" s="192" t="s">
        <v>962</v>
      </c>
      <c r="D18" s="77" t="s">
        <v>587</v>
      </c>
      <c r="E18" s="77" t="s">
        <v>588</v>
      </c>
      <c r="F18" s="77" t="s">
        <v>966</v>
      </c>
      <c r="G18" s="77" t="s">
        <v>590</v>
      </c>
      <c r="H18" s="251" t="s">
        <v>967</v>
      </c>
      <c r="I18" s="54" t="s">
        <v>968</v>
      </c>
      <c r="J18" s="77">
        <v>0</v>
      </c>
      <c r="K18" s="77"/>
      <c r="L18" s="54"/>
      <c r="M18" s="312"/>
    </row>
    <row r="19" spans="1:13" s="313" customFormat="1" ht="31.5" x14ac:dyDescent="0.25">
      <c r="A19" s="54">
        <v>17</v>
      </c>
      <c r="B19" s="54" t="s">
        <v>228</v>
      </c>
      <c r="C19" s="192" t="s">
        <v>962</v>
      </c>
      <c r="D19" s="77" t="s">
        <v>587</v>
      </c>
      <c r="E19" s="77" t="s">
        <v>588</v>
      </c>
      <c r="F19" s="77" t="s">
        <v>969</v>
      </c>
      <c r="G19" s="77" t="s">
        <v>590</v>
      </c>
      <c r="H19" s="251" t="s">
        <v>970</v>
      </c>
      <c r="I19" s="71" t="s">
        <v>971</v>
      </c>
      <c r="J19" s="71">
        <v>2379</v>
      </c>
      <c r="K19" s="71"/>
      <c r="L19" s="71" t="s">
        <v>593</v>
      </c>
      <c r="M19" s="312"/>
    </row>
    <row r="20" spans="1:13" s="313" customFormat="1" ht="31.5" x14ac:dyDescent="0.25">
      <c r="A20" s="54">
        <v>18</v>
      </c>
      <c r="B20" s="54" t="s">
        <v>228</v>
      </c>
      <c r="C20" s="192" t="s">
        <v>962</v>
      </c>
      <c r="D20" s="77" t="s">
        <v>587</v>
      </c>
      <c r="E20" s="77" t="s">
        <v>588</v>
      </c>
      <c r="F20" s="77" t="s">
        <v>972</v>
      </c>
      <c r="G20" s="77" t="s">
        <v>590</v>
      </c>
      <c r="H20" s="71" t="s">
        <v>973</v>
      </c>
      <c r="I20" s="71" t="s">
        <v>974</v>
      </c>
      <c r="J20" s="71">
        <v>5191</v>
      </c>
      <c r="K20" s="71"/>
      <c r="L20" s="71" t="s">
        <v>593</v>
      </c>
      <c r="M20" s="312"/>
    </row>
    <row r="21" spans="1:13" s="313" customFormat="1" ht="31.5" x14ac:dyDescent="0.25">
      <c r="A21" s="71">
        <v>19</v>
      </c>
      <c r="B21" s="54" t="s">
        <v>228</v>
      </c>
      <c r="C21" s="317" t="s">
        <v>975</v>
      </c>
      <c r="D21" s="77" t="s">
        <v>587</v>
      </c>
      <c r="E21" s="77" t="s">
        <v>391</v>
      </c>
      <c r="F21" s="77" t="s">
        <v>976</v>
      </c>
      <c r="G21" s="77" t="s">
        <v>800</v>
      </c>
      <c r="H21" s="251" t="s">
        <v>977</v>
      </c>
      <c r="I21" s="316" t="s">
        <v>978</v>
      </c>
      <c r="J21" s="77">
        <v>534</v>
      </c>
      <c r="K21" s="54"/>
      <c r="L21" s="54"/>
    </row>
    <row r="22" spans="1:13" s="313" customFormat="1" ht="31.5" x14ac:dyDescent="0.25">
      <c r="A22" s="54">
        <v>20</v>
      </c>
      <c r="B22" s="54" t="s">
        <v>228</v>
      </c>
      <c r="C22" s="314" t="s">
        <v>979</v>
      </c>
      <c r="D22" s="77" t="s">
        <v>587</v>
      </c>
      <c r="E22" s="77" t="s">
        <v>588</v>
      </c>
      <c r="F22" s="77" t="s">
        <v>980</v>
      </c>
      <c r="G22" s="77" t="s">
        <v>610</v>
      </c>
      <c r="H22" s="251" t="s">
        <v>981</v>
      </c>
      <c r="I22" s="315" t="s">
        <v>982</v>
      </c>
      <c r="J22" s="77">
        <v>0</v>
      </c>
      <c r="K22" s="77"/>
      <c r="L22" s="54"/>
      <c r="M22" s="312"/>
    </row>
    <row r="23" spans="1:13" s="313" customFormat="1" ht="31.5" x14ac:dyDescent="0.25">
      <c r="A23" s="54">
        <v>21</v>
      </c>
      <c r="B23" s="54" t="s">
        <v>229</v>
      </c>
      <c r="C23" s="314" t="s">
        <v>983</v>
      </c>
      <c r="D23" s="77" t="s">
        <v>587</v>
      </c>
      <c r="E23" s="77" t="s">
        <v>588</v>
      </c>
      <c r="F23" s="77" t="s">
        <v>984</v>
      </c>
      <c r="G23" s="77" t="s">
        <v>985</v>
      </c>
      <c r="H23" s="251" t="s">
        <v>986</v>
      </c>
      <c r="I23" s="77" t="s">
        <v>987</v>
      </c>
      <c r="J23" s="77">
        <v>9004</v>
      </c>
      <c r="K23" s="77"/>
      <c r="L23" s="54"/>
      <c r="M23" s="312"/>
    </row>
    <row r="24" spans="1:13" s="313" customFormat="1" ht="47.25" x14ac:dyDescent="0.25">
      <c r="A24" s="71">
        <v>22</v>
      </c>
      <c r="B24" s="54" t="s">
        <v>230</v>
      </c>
      <c r="C24" s="314" t="s">
        <v>988</v>
      </c>
      <c r="D24" s="77" t="s">
        <v>587</v>
      </c>
      <c r="E24" s="77" t="s">
        <v>588</v>
      </c>
      <c r="F24" s="77" t="s">
        <v>989</v>
      </c>
      <c r="G24" s="77" t="s">
        <v>831</v>
      </c>
      <c r="H24" s="251" t="s">
        <v>990</v>
      </c>
      <c r="I24" s="33" t="s">
        <v>991</v>
      </c>
      <c r="J24" s="77">
        <v>71488</v>
      </c>
      <c r="K24" s="77"/>
      <c r="L24" s="54"/>
      <c r="M24" s="312"/>
    </row>
    <row r="25" spans="1:13" s="313" customFormat="1" ht="47.25" x14ac:dyDescent="0.25">
      <c r="A25" s="54">
        <v>23</v>
      </c>
      <c r="B25" s="54" t="s">
        <v>230</v>
      </c>
      <c r="C25" s="314" t="s">
        <v>988</v>
      </c>
      <c r="D25" s="77" t="s">
        <v>587</v>
      </c>
      <c r="E25" s="77" t="s">
        <v>588</v>
      </c>
      <c r="F25" s="77" t="s">
        <v>992</v>
      </c>
      <c r="G25" s="77" t="s">
        <v>831</v>
      </c>
      <c r="H25" s="318" t="s">
        <v>993</v>
      </c>
      <c r="I25" s="54" t="s">
        <v>994</v>
      </c>
      <c r="J25" s="77">
        <v>32386</v>
      </c>
      <c r="K25" s="77"/>
      <c r="L25" s="54"/>
      <c r="M25" s="312"/>
    </row>
    <row r="26" spans="1:13" s="313" customFormat="1" ht="47.25" x14ac:dyDescent="0.25">
      <c r="A26" s="54">
        <v>24</v>
      </c>
      <c r="B26" s="54" t="s">
        <v>230</v>
      </c>
      <c r="C26" s="314" t="s">
        <v>988</v>
      </c>
      <c r="D26" s="77" t="s">
        <v>587</v>
      </c>
      <c r="E26" s="77" t="s">
        <v>588</v>
      </c>
      <c r="F26" s="77" t="s">
        <v>995</v>
      </c>
      <c r="G26" s="77" t="s">
        <v>831</v>
      </c>
      <c r="H26" s="251" t="s">
        <v>996</v>
      </c>
      <c r="I26" s="251" t="s">
        <v>997</v>
      </c>
      <c r="J26" s="77">
        <v>3256</v>
      </c>
      <c r="K26" s="54"/>
      <c r="L26" s="54"/>
    </row>
    <row r="27" spans="1:13" s="313" customFormat="1" ht="31.5" x14ac:dyDescent="0.25">
      <c r="A27" s="71">
        <v>25</v>
      </c>
      <c r="B27" s="54" t="s">
        <v>230</v>
      </c>
      <c r="C27" s="314" t="s">
        <v>979</v>
      </c>
      <c r="D27" s="77" t="s">
        <v>587</v>
      </c>
      <c r="E27" s="77" t="s">
        <v>588</v>
      </c>
      <c r="F27" s="319">
        <v>51400659</v>
      </c>
      <c r="G27" s="77" t="s">
        <v>998</v>
      </c>
      <c r="H27" s="251" t="s">
        <v>999</v>
      </c>
      <c r="I27" s="251" t="s">
        <v>1000</v>
      </c>
      <c r="J27" s="77">
        <v>3000</v>
      </c>
      <c r="K27" s="54"/>
      <c r="L27" s="54"/>
    </row>
    <row r="28" spans="1:13" s="313" customFormat="1" ht="31.5" x14ac:dyDescent="0.25">
      <c r="A28" s="54">
        <v>26</v>
      </c>
      <c r="B28" s="54" t="s">
        <v>231</v>
      </c>
      <c r="C28" s="314" t="s">
        <v>979</v>
      </c>
      <c r="D28" s="54" t="s">
        <v>587</v>
      </c>
      <c r="E28" s="54" t="s">
        <v>588</v>
      </c>
      <c r="F28" s="319">
        <v>51400606</v>
      </c>
      <c r="G28" s="71" t="s">
        <v>1001</v>
      </c>
      <c r="H28" s="251" t="s">
        <v>1002</v>
      </c>
      <c r="I28" s="71" t="s">
        <v>1003</v>
      </c>
      <c r="J28" s="54">
        <v>3000</v>
      </c>
      <c r="K28" s="54"/>
      <c r="L28" s="54"/>
    </row>
    <row r="29" spans="1:13" s="313" customFormat="1" ht="31.5" x14ac:dyDescent="0.25">
      <c r="A29" s="54">
        <v>27</v>
      </c>
      <c r="B29" s="54" t="s">
        <v>231</v>
      </c>
      <c r="C29" s="314" t="s">
        <v>979</v>
      </c>
      <c r="D29" s="54" t="s">
        <v>587</v>
      </c>
      <c r="E29" s="54" t="s">
        <v>588</v>
      </c>
      <c r="F29" s="77" t="s">
        <v>1004</v>
      </c>
      <c r="G29" s="71" t="s">
        <v>1005</v>
      </c>
      <c r="H29" s="251" t="s">
        <v>1006</v>
      </c>
      <c r="I29" s="71" t="s">
        <v>1007</v>
      </c>
      <c r="J29" s="54">
        <v>8856</v>
      </c>
      <c r="K29" s="54"/>
      <c r="L29" s="54"/>
    </row>
    <row r="30" spans="1:13" s="313" customFormat="1" x14ac:dyDescent="0.25">
      <c r="A30" s="71">
        <v>28</v>
      </c>
      <c r="B30" s="71" t="s">
        <v>231</v>
      </c>
      <c r="C30" s="314" t="s">
        <v>975</v>
      </c>
      <c r="D30" s="71" t="s">
        <v>587</v>
      </c>
      <c r="E30" s="71" t="s">
        <v>391</v>
      </c>
      <c r="F30" s="71" t="s">
        <v>1008</v>
      </c>
      <c r="G30" s="71" t="s">
        <v>1009</v>
      </c>
      <c r="H30" s="71" t="s">
        <v>1010</v>
      </c>
      <c r="I30" s="320" t="s">
        <v>1011</v>
      </c>
      <c r="J30" s="54">
        <v>17793</v>
      </c>
      <c r="K30" s="54"/>
      <c r="L30" s="54"/>
    </row>
    <row r="31" spans="1:13" s="313" customFormat="1" ht="31.5" x14ac:dyDescent="0.25">
      <c r="A31" s="54">
        <v>29</v>
      </c>
      <c r="B31" s="71" t="s">
        <v>231</v>
      </c>
      <c r="C31" s="314" t="s">
        <v>975</v>
      </c>
      <c r="D31" s="71" t="s">
        <v>587</v>
      </c>
      <c r="E31" s="71" t="s">
        <v>588</v>
      </c>
      <c r="F31" s="77" t="s">
        <v>1012</v>
      </c>
      <c r="G31" s="71" t="s">
        <v>1013</v>
      </c>
      <c r="H31" s="251" t="s">
        <v>1014</v>
      </c>
      <c r="I31" s="71" t="s">
        <v>1015</v>
      </c>
      <c r="J31" s="54">
        <v>1650</v>
      </c>
      <c r="K31" s="54"/>
      <c r="L31" s="54"/>
    </row>
    <row r="32" spans="1:13" s="313" customFormat="1" ht="47.25" x14ac:dyDescent="0.25">
      <c r="A32" s="54">
        <v>30</v>
      </c>
      <c r="B32" s="54" t="s">
        <v>944</v>
      </c>
      <c r="C32" s="314" t="s">
        <v>1016</v>
      </c>
      <c r="D32" s="77" t="s">
        <v>587</v>
      </c>
      <c r="E32" s="77" t="s">
        <v>588</v>
      </c>
      <c r="F32" s="77" t="s">
        <v>1017</v>
      </c>
      <c r="G32" s="77" t="s">
        <v>956</v>
      </c>
      <c r="H32" s="251" t="s">
        <v>1018</v>
      </c>
      <c r="I32" s="54" t="s">
        <v>1019</v>
      </c>
      <c r="J32" s="77">
        <v>52494</v>
      </c>
      <c r="K32" s="77"/>
      <c r="L32" s="54"/>
      <c r="M32" s="312"/>
    </row>
    <row r="33" spans="1:13" s="313" customFormat="1" ht="47.25" x14ac:dyDescent="0.25">
      <c r="A33" s="71">
        <v>31</v>
      </c>
      <c r="B33" s="54" t="s">
        <v>944</v>
      </c>
      <c r="C33" s="314" t="s">
        <v>1016</v>
      </c>
      <c r="D33" s="77" t="s">
        <v>587</v>
      </c>
      <c r="E33" s="77" t="s">
        <v>588</v>
      </c>
      <c r="F33" s="77" t="s">
        <v>1020</v>
      </c>
      <c r="G33" s="77" t="s">
        <v>956</v>
      </c>
      <c r="H33" s="251" t="s">
        <v>1021</v>
      </c>
      <c r="I33" s="71" t="s">
        <v>1022</v>
      </c>
      <c r="J33" s="54">
        <v>238485</v>
      </c>
      <c r="K33" s="54"/>
      <c r="L33" s="54"/>
    </row>
    <row r="34" spans="1:13" s="313" customFormat="1" ht="63" x14ac:dyDescent="0.25">
      <c r="A34" s="54">
        <v>32</v>
      </c>
      <c r="B34" s="54" t="s">
        <v>944</v>
      </c>
      <c r="C34" s="314" t="s">
        <v>1023</v>
      </c>
      <c r="D34" s="77" t="s">
        <v>587</v>
      </c>
      <c r="E34" s="77" t="s">
        <v>588</v>
      </c>
      <c r="F34" s="77" t="s">
        <v>1024</v>
      </c>
      <c r="G34" s="77" t="s">
        <v>1025</v>
      </c>
      <c r="H34" s="316" t="s">
        <v>1026</v>
      </c>
      <c r="I34" s="54" t="s">
        <v>1027</v>
      </c>
      <c r="J34" s="77">
        <v>11839</v>
      </c>
      <c r="K34" s="77"/>
      <c r="L34" s="71" t="s">
        <v>593</v>
      </c>
      <c r="M34" s="312"/>
    </row>
    <row r="35" spans="1:13" x14ac:dyDescent="0.25">
      <c r="A35" s="54">
        <v>33</v>
      </c>
      <c r="B35" s="321" t="s">
        <v>228</v>
      </c>
      <c r="C35" s="314" t="s">
        <v>1028</v>
      </c>
      <c r="D35" s="322" t="s">
        <v>587</v>
      </c>
      <c r="E35" s="322" t="s">
        <v>391</v>
      </c>
      <c r="F35" s="322" t="s">
        <v>1029</v>
      </c>
      <c r="G35" s="322" t="s">
        <v>1030</v>
      </c>
      <c r="H35" s="251" t="s">
        <v>1031</v>
      </c>
      <c r="I35" s="321" t="s">
        <v>1032</v>
      </c>
      <c r="J35" s="54">
        <v>1500</v>
      </c>
      <c r="K35" s="54"/>
      <c r="L35" s="54"/>
    </row>
    <row r="36" spans="1:13" s="70" customFormat="1" x14ac:dyDescent="0.25">
      <c r="A36" s="71">
        <v>34</v>
      </c>
      <c r="B36" s="54" t="s">
        <v>230</v>
      </c>
      <c r="C36" s="314" t="s">
        <v>1033</v>
      </c>
      <c r="D36" s="77" t="s">
        <v>587</v>
      </c>
      <c r="E36" s="77" t="s">
        <v>391</v>
      </c>
      <c r="F36" s="71" t="s">
        <v>1034</v>
      </c>
      <c r="G36" s="77" t="s">
        <v>1035</v>
      </c>
      <c r="H36" s="316" t="s">
        <v>1036</v>
      </c>
      <c r="I36" s="71" t="s">
        <v>1037</v>
      </c>
      <c r="J36" s="77">
        <v>3500</v>
      </c>
      <c r="K36" s="77"/>
      <c r="L36" s="54"/>
    </row>
    <row r="37" spans="1:13" s="70" customFormat="1" x14ac:dyDescent="0.25">
      <c r="A37" s="54">
        <v>35</v>
      </c>
      <c r="B37" s="54" t="s">
        <v>230</v>
      </c>
      <c r="C37" s="314" t="s">
        <v>1033</v>
      </c>
      <c r="D37" s="77" t="s">
        <v>587</v>
      </c>
      <c r="E37" s="77" t="s">
        <v>391</v>
      </c>
      <c r="F37" s="71" t="s">
        <v>1038</v>
      </c>
      <c r="G37" s="77" t="s">
        <v>1039</v>
      </c>
      <c r="H37" s="318" t="s">
        <v>1040</v>
      </c>
      <c r="I37" s="316" t="s">
        <v>1037</v>
      </c>
      <c r="J37" s="77">
        <v>1500</v>
      </c>
      <c r="K37" s="77"/>
      <c r="L37" s="54"/>
    </row>
    <row r="38" spans="1:13" ht="31.5" x14ac:dyDescent="0.25">
      <c r="A38" s="54">
        <v>36</v>
      </c>
      <c r="B38" s="321" t="s">
        <v>1041</v>
      </c>
      <c r="C38" s="314" t="s">
        <v>1042</v>
      </c>
      <c r="D38" s="322" t="s">
        <v>587</v>
      </c>
      <c r="E38" s="322" t="s">
        <v>391</v>
      </c>
      <c r="F38" s="322" t="s">
        <v>1043</v>
      </c>
      <c r="G38" s="322" t="s">
        <v>1044</v>
      </c>
      <c r="H38" s="322" t="s">
        <v>1045</v>
      </c>
      <c r="I38" s="321" t="s">
        <v>1046</v>
      </c>
      <c r="J38" s="54">
        <v>490</v>
      </c>
      <c r="K38" s="54"/>
      <c r="L38" s="54"/>
    </row>
    <row r="39" spans="1:13" ht="31.5" x14ac:dyDescent="0.25">
      <c r="A39" s="71">
        <v>37</v>
      </c>
      <c r="B39" s="71" t="s">
        <v>231</v>
      </c>
      <c r="C39" s="314" t="s">
        <v>1047</v>
      </c>
      <c r="D39" s="71" t="s">
        <v>587</v>
      </c>
      <c r="E39" s="71" t="s">
        <v>391</v>
      </c>
      <c r="F39" s="71" t="s">
        <v>1048</v>
      </c>
      <c r="G39" s="71" t="s">
        <v>1049</v>
      </c>
      <c r="H39" s="71" t="s">
        <v>1050</v>
      </c>
      <c r="I39" s="71" t="s">
        <v>1051</v>
      </c>
      <c r="J39" s="54">
        <v>6000</v>
      </c>
      <c r="K39" s="54"/>
      <c r="L39" s="54"/>
    </row>
    <row r="40" spans="1:13" ht="31.5" x14ac:dyDescent="0.25">
      <c r="A40" s="54">
        <v>38</v>
      </c>
      <c r="B40" s="71" t="s">
        <v>231</v>
      </c>
      <c r="C40" s="314" t="s">
        <v>1042</v>
      </c>
      <c r="D40" s="71" t="s">
        <v>587</v>
      </c>
      <c r="E40" s="71" t="s">
        <v>391</v>
      </c>
      <c r="F40" s="71" t="s">
        <v>1052</v>
      </c>
      <c r="G40" s="71" t="s">
        <v>1053</v>
      </c>
      <c r="H40" s="71" t="s">
        <v>1054</v>
      </c>
      <c r="I40" s="71" t="s">
        <v>1051</v>
      </c>
      <c r="J40" s="54">
        <v>700</v>
      </c>
      <c r="K40" s="54"/>
      <c r="L40" s="54"/>
    </row>
    <row r="41" spans="1:13" x14ac:dyDescent="0.25">
      <c r="A41" s="54">
        <v>39</v>
      </c>
      <c r="B41" s="71" t="s">
        <v>231</v>
      </c>
      <c r="C41" s="314" t="s">
        <v>1055</v>
      </c>
      <c r="D41" s="71" t="s">
        <v>587</v>
      </c>
      <c r="E41" s="71" t="s">
        <v>391</v>
      </c>
      <c r="F41" s="71" t="s">
        <v>1056</v>
      </c>
      <c r="G41" s="71" t="s">
        <v>1053</v>
      </c>
      <c r="H41" s="71" t="s">
        <v>1057</v>
      </c>
      <c r="I41" s="71" t="s">
        <v>1051</v>
      </c>
      <c r="J41" s="54">
        <v>250</v>
      </c>
      <c r="K41" s="54"/>
      <c r="L41" s="54"/>
    </row>
    <row r="42" spans="1:13" x14ac:dyDescent="0.25">
      <c r="A42" s="71">
        <v>40</v>
      </c>
      <c r="B42" s="71" t="s">
        <v>232</v>
      </c>
      <c r="C42" s="314" t="s">
        <v>1055</v>
      </c>
      <c r="D42" s="71" t="s">
        <v>587</v>
      </c>
      <c r="E42" s="71" t="s">
        <v>391</v>
      </c>
      <c r="F42" s="54"/>
      <c r="G42" s="71" t="s">
        <v>1058</v>
      </c>
      <c r="H42" s="71" t="s">
        <v>1059</v>
      </c>
      <c r="I42" s="71" t="s">
        <v>1060</v>
      </c>
      <c r="J42" s="54">
        <v>400</v>
      </c>
      <c r="K42" s="54"/>
      <c r="L42" s="54"/>
    </row>
    <row r="43" spans="1:13" ht="31.5" x14ac:dyDescent="0.25">
      <c r="A43" s="54">
        <v>41</v>
      </c>
      <c r="B43" s="71" t="s">
        <v>944</v>
      </c>
      <c r="C43" s="314" t="s">
        <v>1047</v>
      </c>
      <c r="D43" s="71" t="s">
        <v>587</v>
      </c>
      <c r="E43" s="71" t="s">
        <v>391</v>
      </c>
      <c r="F43" s="54"/>
      <c r="G43" s="71" t="s">
        <v>1061</v>
      </c>
      <c r="H43" s="71" t="s">
        <v>1062</v>
      </c>
      <c r="I43" s="71" t="s">
        <v>1063</v>
      </c>
      <c r="J43" s="54">
        <v>1500</v>
      </c>
      <c r="K43" s="54"/>
      <c r="L43" s="54"/>
    </row>
    <row r="44" spans="1:13" ht="31.5" x14ac:dyDescent="0.25">
      <c r="A44" s="54">
        <v>42</v>
      </c>
      <c r="B44" s="71" t="s">
        <v>944</v>
      </c>
      <c r="C44" s="314" t="s">
        <v>1042</v>
      </c>
      <c r="D44" s="71" t="s">
        <v>587</v>
      </c>
      <c r="E44" s="71" t="s">
        <v>391</v>
      </c>
      <c r="F44" s="71" t="s">
        <v>1064</v>
      </c>
      <c r="G44" s="71" t="s">
        <v>1065</v>
      </c>
      <c r="H44" s="71" t="s">
        <v>1066</v>
      </c>
      <c r="I44" s="71" t="s">
        <v>1067</v>
      </c>
      <c r="J44" s="54">
        <v>800</v>
      </c>
      <c r="K44" s="54"/>
      <c r="L44" s="54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zoomScaleNormal="100" zoomScaleSheetLayoutView="75" workbookViewId="0">
      <pane ySplit="2" topLeftCell="A3" activePane="bottomLeft" state="frozen"/>
      <selection pane="bottomLeft" activeCell="A3" sqref="A3"/>
    </sheetView>
  </sheetViews>
  <sheetFormatPr defaultRowHeight="15.75" x14ac:dyDescent="0.25"/>
  <cols>
    <col min="1" max="1" width="18.25" customWidth="1"/>
    <col min="2" max="2" width="35.75" customWidth="1"/>
    <col min="3" max="3" width="99.25" customWidth="1"/>
    <col min="4" max="4" width="22" customWidth="1"/>
    <col min="5" max="5" width="15.875" customWidth="1"/>
  </cols>
  <sheetData>
    <row r="1" spans="1:5" ht="21" thickBot="1" x14ac:dyDescent="0.35">
      <c r="A1" s="372" t="s">
        <v>1068</v>
      </c>
      <c r="B1" s="372"/>
      <c r="C1" s="372"/>
      <c r="D1" s="372"/>
      <c r="E1" s="372"/>
    </row>
    <row r="2" spans="1:5" s="1" customFormat="1" ht="16.5" thickBot="1" x14ac:dyDescent="0.3">
      <c r="A2" s="131" t="s">
        <v>115</v>
      </c>
      <c r="B2" s="135" t="s">
        <v>116</v>
      </c>
      <c r="C2" s="135" t="s">
        <v>117</v>
      </c>
      <c r="D2" s="135" t="s">
        <v>118</v>
      </c>
      <c r="E2" s="132" t="s">
        <v>119</v>
      </c>
    </row>
    <row r="3" spans="1:5" s="1" customFormat="1" ht="94.5" x14ac:dyDescent="0.25">
      <c r="A3" s="323" t="s">
        <v>1069</v>
      </c>
      <c r="B3" s="324" t="s">
        <v>1070</v>
      </c>
      <c r="C3" s="324" t="s">
        <v>1071</v>
      </c>
      <c r="D3" s="324"/>
      <c r="E3" s="325">
        <v>41931</v>
      </c>
    </row>
    <row r="4" spans="1:5" s="1" customFormat="1" ht="78.75" x14ac:dyDescent="0.25">
      <c r="A4" s="323" t="s">
        <v>1069</v>
      </c>
      <c r="B4" s="324" t="s">
        <v>1072</v>
      </c>
      <c r="C4" s="324" t="s">
        <v>1073</v>
      </c>
      <c r="D4" s="324" t="s">
        <v>1074</v>
      </c>
      <c r="E4" s="325">
        <v>41930</v>
      </c>
    </row>
    <row r="5" spans="1:5" s="1" customFormat="1" ht="63" x14ac:dyDescent="0.25">
      <c r="A5" s="323" t="s">
        <v>1069</v>
      </c>
      <c r="B5" s="324" t="s">
        <v>1075</v>
      </c>
      <c r="C5" s="324" t="s">
        <v>1076</v>
      </c>
      <c r="D5" s="324" t="s">
        <v>1077</v>
      </c>
      <c r="E5" s="325">
        <v>41928</v>
      </c>
    </row>
    <row r="6" spans="1:5" s="1" customFormat="1" ht="63" x14ac:dyDescent="0.25">
      <c r="A6" s="323" t="s">
        <v>1069</v>
      </c>
      <c r="B6" s="324" t="s">
        <v>1078</v>
      </c>
      <c r="C6" s="324" t="s">
        <v>1079</v>
      </c>
      <c r="D6" s="324" t="s">
        <v>1080</v>
      </c>
      <c r="E6" s="325">
        <v>41927</v>
      </c>
    </row>
    <row r="7" spans="1:5" s="1" customFormat="1" ht="94.5" x14ac:dyDescent="0.25">
      <c r="A7" s="323" t="s">
        <v>1069</v>
      </c>
      <c r="B7" s="324" t="s">
        <v>1081</v>
      </c>
      <c r="C7" s="324" t="s">
        <v>1082</v>
      </c>
      <c r="D7" s="324" t="s">
        <v>1083</v>
      </c>
      <c r="E7" s="325">
        <v>41926</v>
      </c>
    </row>
    <row r="8" spans="1:5" s="1" customFormat="1" ht="47.25" x14ac:dyDescent="0.25">
      <c r="A8" s="323" t="s">
        <v>1069</v>
      </c>
      <c r="B8" s="324" t="s">
        <v>1084</v>
      </c>
      <c r="C8" s="324" t="s">
        <v>1085</v>
      </c>
      <c r="D8" s="324" t="s">
        <v>1086</v>
      </c>
      <c r="E8" s="325">
        <v>41926</v>
      </c>
    </row>
    <row r="9" spans="1:5" ht="78.75" x14ac:dyDescent="0.25">
      <c r="A9" s="323" t="s">
        <v>1069</v>
      </c>
      <c r="B9" s="324" t="s">
        <v>1087</v>
      </c>
      <c r="C9" s="324" t="s">
        <v>1088</v>
      </c>
      <c r="D9" s="324" t="s">
        <v>1089</v>
      </c>
      <c r="E9" s="325">
        <v>41924</v>
      </c>
    </row>
    <row r="10" spans="1:5" ht="78.75" x14ac:dyDescent="0.25">
      <c r="A10" s="323" t="s">
        <v>1069</v>
      </c>
      <c r="B10" s="324" t="s">
        <v>1090</v>
      </c>
      <c r="C10" s="324" t="s">
        <v>1091</v>
      </c>
      <c r="D10" s="324" t="s">
        <v>1092</v>
      </c>
      <c r="E10" s="325">
        <v>41922</v>
      </c>
    </row>
    <row r="11" spans="1:5" ht="47.25" x14ac:dyDescent="0.25">
      <c r="A11" s="323" t="s">
        <v>1069</v>
      </c>
      <c r="B11" s="324" t="s">
        <v>1093</v>
      </c>
      <c r="C11" s="324" t="s">
        <v>1094</v>
      </c>
      <c r="D11" s="324" t="s">
        <v>1095</v>
      </c>
      <c r="E11" s="325">
        <v>41938</v>
      </c>
    </row>
    <row r="12" spans="1:5" ht="63" x14ac:dyDescent="0.25">
      <c r="A12" s="323" t="s">
        <v>1069</v>
      </c>
      <c r="B12" s="324" t="s">
        <v>1096</v>
      </c>
      <c r="C12" s="324" t="s">
        <v>1097</v>
      </c>
      <c r="D12" s="324" t="s">
        <v>1098</v>
      </c>
      <c r="E12" s="325">
        <v>41938</v>
      </c>
    </row>
    <row r="13" spans="1:5" ht="78.75" x14ac:dyDescent="0.25">
      <c r="A13" s="323" t="s">
        <v>1069</v>
      </c>
      <c r="B13" s="324" t="s">
        <v>1099</v>
      </c>
      <c r="C13" s="324" t="s">
        <v>1100</v>
      </c>
      <c r="D13" s="324" t="s">
        <v>1101</v>
      </c>
      <c r="E13" s="325">
        <v>41936</v>
      </c>
    </row>
    <row r="14" spans="1:5" ht="78.75" x14ac:dyDescent="0.25">
      <c r="A14" s="323" t="s">
        <v>1069</v>
      </c>
      <c r="B14" s="324" t="s">
        <v>1102</v>
      </c>
      <c r="C14" s="324" t="s">
        <v>1103</v>
      </c>
      <c r="D14" s="324" t="s">
        <v>1104</v>
      </c>
      <c r="E14" s="325">
        <v>41935</v>
      </c>
    </row>
    <row r="15" spans="1:5" ht="63" x14ac:dyDescent="0.25">
      <c r="A15" s="323" t="s">
        <v>1069</v>
      </c>
      <c r="B15" s="324" t="s">
        <v>1105</v>
      </c>
      <c r="C15" s="324" t="s">
        <v>1106</v>
      </c>
      <c r="D15" s="324" t="s">
        <v>1107</v>
      </c>
      <c r="E15" s="325">
        <v>41933</v>
      </c>
    </row>
    <row r="16" spans="1:5" ht="47.25" x14ac:dyDescent="0.25">
      <c r="A16" s="323" t="s">
        <v>1069</v>
      </c>
      <c r="B16" s="324" t="s">
        <v>1108</v>
      </c>
      <c r="C16" s="324" t="s">
        <v>1109</v>
      </c>
      <c r="D16" s="324" t="s">
        <v>1110</v>
      </c>
      <c r="E16" s="325">
        <v>41933</v>
      </c>
    </row>
    <row r="17" spans="1:5" ht="47.25" x14ac:dyDescent="0.25">
      <c r="A17" s="323" t="s">
        <v>1111</v>
      </c>
      <c r="B17" s="324" t="s">
        <v>1112</v>
      </c>
      <c r="C17" s="324" t="s">
        <v>1113</v>
      </c>
      <c r="D17" s="324" t="s">
        <v>1114</v>
      </c>
      <c r="E17" s="325">
        <v>41706</v>
      </c>
    </row>
    <row r="18" spans="1:5" ht="78.75" x14ac:dyDescent="0.25">
      <c r="A18" s="323" t="s">
        <v>1111</v>
      </c>
      <c r="B18" s="324" t="s">
        <v>1115</v>
      </c>
      <c r="C18" s="324" t="s">
        <v>1116</v>
      </c>
      <c r="D18" s="324" t="s">
        <v>1117</v>
      </c>
      <c r="E18" s="325">
        <v>41902</v>
      </c>
    </row>
    <row r="19" spans="1:5" ht="110.25" x14ac:dyDescent="0.25">
      <c r="A19" s="323" t="s">
        <v>1111</v>
      </c>
      <c r="B19" s="324" t="s">
        <v>1118</v>
      </c>
      <c r="C19" s="324" t="s">
        <v>1119</v>
      </c>
      <c r="D19" s="324" t="s">
        <v>1120</v>
      </c>
      <c r="E19" s="325">
        <v>42001</v>
      </c>
    </row>
    <row r="20" spans="1:5" ht="94.5" x14ac:dyDescent="0.25">
      <c r="A20" s="323" t="s">
        <v>1111</v>
      </c>
      <c r="B20" s="324" t="s">
        <v>1121</v>
      </c>
      <c r="C20" s="324" t="s">
        <v>1122</v>
      </c>
      <c r="D20" s="324" t="s">
        <v>1123</v>
      </c>
      <c r="E20" s="325">
        <v>41980</v>
      </c>
    </row>
    <row r="21" spans="1:5" ht="110.25" x14ac:dyDescent="0.25">
      <c r="A21" s="323" t="s">
        <v>1111</v>
      </c>
      <c r="B21" s="324" t="s">
        <v>1124</v>
      </c>
      <c r="C21" s="324" t="s">
        <v>1125</v>
      </c>
      <c r="D21" s="324" t="s">
        <v>1126</v>
      </c>
      <c r="E21" s="325">
        <v>41979</v>
      </c>
    </row>
    <row r="22" spans="1:5" ht="94.5" x14ac:dyDescent="0.25">
      <c r="A22" s="323" t="s">
        <v>1111</v>
      </c>
      <c r="B22" s="324" t="s">
        <v>1127</v>
      </c>
      <c r="C22" s="324" t="s">
        <v>1128</v>
      </c>
      <c r="D22" s="324" t="s">
        <v>1129</v>
      </c>
      <c r="E22" s="325">
        <v>41973</v>
      </c>
    </row>
    <row r="23" spans="1:5" ht="47.25" x14ac:dyDescent="0.25">
      <c r="A23" s="323" t="s">
        <v>1130</v>
      </c>
      <c r="B23" s="324" t="s">
        <v>1131</v>
      </c>
      <c r="C23" s="324" t="s">
        <v>1132</v>
      </c>
      <c r="D23" s="324" t="s">
        <v>1133</v>
      </c>
      <c r="E23" s="325">
        <v>41964</v>
      </c>
    </row>
    <row r="24" spans="1:5" ht="31.5" x14ac:dyDescent="0.25">
      <c r="A24" s="323" t="s">
        <v>1130</v>
      </c>
      <c r="B24" s="324" t="s">
        <v>1134</v>
      </c>
      <c r="C24" s="324" t="s">
        <v>1135</v>
      </c>
      <c r="D24" s="324" t="s">
        <v>1136</v>
      </c>
      <c r="E24" s="325">
        <v>41776</v>
      </c>
    </row>
    <row r="25" spans="1:5" ht="63" x14ac:dyDescent="0.25">
      <c r="A25" s="323" t="s">
        <v>1130</v>
      </c>
      <c r="B25" s="324" t="s">
        <v>1134</v>
      </c>
      <c r="C25" s="324" t="s">
        <v>1137</v>
      </c>
      <c r="D25" s="324" t="s">
        <v>1136</v>
      </c>
      <c r="E25" s="325">
        <v>41994</v>
      </c>
    </row>
    <row r="26" spans="1:5" ht="47.25" x14ac:dyDescent="0.25">
      <c r="A26" s="323" t="s">
        <v>1130</v>
      </c>
      <c r="B26" s="324" t="s">
        <v>1134</v>
      </c>
      <c r="C26" s="324" t="s">
        <v>1138</v>
      </c>
      <c r="D26" s="324" t="s">
        <v>1136</v>
      </c>
      <c r="E26" s="325">
        <v>41776</v>
      </c>
    </row>
    <row r="27" spans="1:5" ht="31.5" x14ac:dyDescent="0.25">
      <c r="A27" s="323" t="s">
        <v>1139</v>
      </c>
      <c r="B27" s="324" t="s">
        <v>1140</v>
      </c>
      <c r="C27" s="324" t="s">
        <v>1141</v>
      </c>
      <c r="D27" s="324" t="s">
        <v>1142</v>
      </c>
      <c r="E27" s="325">
        <v>41915</v>
      </c>
    </row>
    <row r="28" spans="1:5" ht="31.5" x14ac:dyDescent="0.25">
      <c r="A28" s="323" t="s">
        <v>1139</v>
      </c>
      <c r="B28" s="324" t="s">
        <v>1143</v>
      </c>
      <c r="C28" s="324" t="s">
        <v>1144</v>
      </c>
      <c r="D28" s="324" t="s">
        <v>1145</v>
      </c>
      <c r="E28" s="325">
        <v>41932</v>
      </c>
    </row>
    <row r="29" spans="1:5" ht="31.5" x14ac:dyDescent="0.25">
      <c r="A29" s="323" t="s">
        <v>1146</v>
      </c>
      <c r="B29" s="324" t="s">
        <v>1147</v>
      </c>
      <c r="C29" s="324" t="s">
        <v>1148</v>
      </c>
      <c r="D29" s="324" t="s">
        <v>1149</v>
      </c>
      <c r="E29" s="325" t="s">
        <v>1150</v>
      </c>
    </row>
    <row r="30" spans="1:5" ht="47.25" x14ac:dyDescent="0.25">
      <c r="A30" s="323" t="s">
        <v>1146</v>
      </c>
      <c r="B30" s="324" t="s">
        <v>1151</v>
      </c>
      <c r="C30" s="324" t="s">
        <v>1152</v>
      </c>
      <c r="D30" s="324" t="s">
        <v>1153</v>
      </c>
      <c r="E30" s="325">
        <v>41949</v>
      </c>
    </row>
    <row r="31" spans="1:5" ht="63" x14ac:dyDescent="0.25">
      <c r="A31" s="323" t="s">
        <v>1146</v>
      </c>
      <c r="B31" s="324" t="s">
        <v>1154</v>
      </c>
      <c r="C31" s="324" t="s">
        <v>1155</v>
      </c>
      <c r="D31" s="324" t="s">
        <v>1156</v>
      </c>
      <c r="E31" s="325">
        <v>41983</v>
      </c>
    </row>
    <row r="32" spans="1:5" ht="47.25" x14ac:dyDescent="0.25">
      <c r="A32" s="323" t="s">
        <v>1146</v>
      </c>
      <c r="B32" s="324" t="s">
        <v>1157</v>
      </c>
      <c r="C32" s="324" t="s">
        <v>1158</v>
      </c>
      <c r="D32" s="324" t="s">
        <v>1159</v>
      </c>
      <c r="E32" s="325">
        <v>41812</v>
      </c>
    </row>
    <row r="33" spans="1:5" ht="47.25" x14ac:dyDescent="0.25">
      <c r="A33" s="323" t="s">
        <v>1146</v>
      </c>
      <c r="B33" s="324" t="s">
        <v>1157</v>
      </c>
      <c r="C33" s="324" t="s">
        <v>1160</v>
      </c>
      <c r="D33" s="324" t="s">
        <v>1159</v>
      </c>
      <c r="E33" s="325">
        <v>41735</v>
      </c>
    </row>
    <row r="34" spans="1:5" ht="47.25" x14ac:dyDescent="0.25">
      <c r="A34" s="323" t="s">
        <v>1146</v>
      </c>
      <c r="B34" s="324" t="s">
        <v>1157</v>
      </c>
      <c r="C34" s="324" t="s">
        <v>1161</v>
      </c>
      <c r="D34" s="324" t="s">
        <v>1159</v>
      </c>
      <c r="E34" s="325">
        <v>41707</v>
      </c>
    </row>
    <row r="35" spans="1:5" ht="47.25" x14ac:dyDescent="0.25">
      <c r="A35" s="323" t="s">
        <v>1146</v>
      </c>
      <c r="B35" s="324" t="s">
        <v>1134</v>
      </c>
      <c r="C35" s="324" t="s">
        <v>1162</v>
      </c>
      <c r="D35" s="324" t="s">
        <v>1136</v>
      </c>
      <c r="E35" s="325">
        <v>41663</v>
      </c>
    </row>
    <row r="36" spans="1:5" ht="31.5" x14ac:dyDescent="0.25">
      <c r="A36" s="323" t="s">
        <v>1163</v>
      </c>
      <c r="B36" s="324" t="s">
        <v>1164</v>
      </c>
      <c r="C36" s="324" t="s">
        <v>1165</v>
      </c>
      <c r="D36" s="324" t="s">
        <v>1166</v>
      </c>
      <c r="E36" s="325">
        <v>41956</v>
      </c>
    </row>
    <row r="37" spans="1:5" ht="31.5" x14ac:dyDescent="0.25">
      <c r="A37" s="323" t="s">
        <v>1167</v>
      </c>
      <c r="B37" s="324" t="s">
        <v>1164</v>
      </c>
      <c r="C37" s="324" t="s">
        <v>1165</v>
      </c>
      <c r="D37" s="324" t="s">
        <v>1166</v>
      </c>
      <c r="E37" s="325">
        <v>41956</v>
      </c>
    </row>
    <row r="38" spans="1:5" x14ac:dyDescent="0.25">
      <c r="A38" s="323" t="s">
        <v>1168</v>
      </c>
      <c r="B38" s="324" t="s">
        <v>1169</v>
      </c>
      <c r="C38" s="324" t="s">
        <v>1170</v>
      </c>
      <c r="D38" s="324" t="s">
        <v>1171</v>
      </c>
      <c r="E38" s="325">
        <v>41678</v>
      </c>
    </row>
    <row r="39" spans="1:5" ht="31.5" x14ac:dyDescent="0.25">
      <c r="A39" s="323" t="s">
        <v>1172</v>
      </c>
      <c r="B39" s="324" t="s">
        <v>1173</v>
      </c>
      <c r="C39" s="324" t="s">
        <v>1174</v>
      </c>
      <c r="D39" s="324" t="s">
        <v>1175</v>
      </c>
      <c r="E39" s="325">
        <v>41943</v>
      </c>
    </row>
    <row r="40" spans="1:5" ht="31.5" x14ac:dyDescent="0.25">
      <c r="A40" s="323" t="s">
        <v>1172</v>
      </c>
      <c r="B40" s="324" t="s">
        <v>1173</v>
      </c>
      <c r="C40" s="324" t="s">
        <v>1176</v>
      </c>
      <c r="D40" s="324" t="s">
        <v>1175</v>
      </c>
      <c r="E40" s="325">
        <v>41675</v>
      </c>
    </row>
    <row r="41" spans="1:5" ht="31.5" x14ac:dyDescent="0.25">
      <c r="A41" s="323" t="s">
        <v>1177</v>
      </c>
      <c r="B41" s="324" t="s">
        <v>1178</v>
      </c>
      <c r="C41" s="324" t="s">
        <v>1179</v>
      </c>
      <c r="D41" s="324" t="s">
        <v>1180</v>
      </c>
      <c r="E41" s="325">
        <v>41763</v>
      </c>
    </row>
    <row r="42" spans="1:5" ht="31.5" x14ac:dyDescent="0.25">
      <c r="A42" s="323" t="s">
        <v>1177</v>
      </c>
      <c r="B42" s="324" t="s">
        <v>1181</v>
      </c>
      <c r="C42" s="324" t="s">
        <v>1179</v>
      </c>
      <c r="D42" s="324" t="s">
        <v>1180</v>
      </c>
      <c r="E42" s="325">
        <v>41763</v>
      </c>
    </row>
    <row r="43" spans="1:5" ht="31.5" x14ac:dyDescent="0.25">
      <c r="A43" s="323" t="s">
        <v>1177</v>
      </c>
      <c r="B43" s="324" t="s">
        <v>1182</v>
      </c>
      <c r="C43" s="324" t="s">
        <v>1179</v>
      </c>
      <c r="D43" s="324" t="s">
        <v>1180</v>
      </c>
      <c r="E43" s="325">
        <v>41763</v>
      </c>
    </row>
    <row r="44" spans="1:5" ht="31.5" x14ac:dyDescent="0.25">
      <c r="A44" s="323" t="s">
        <v>1177</v>
      </c>
      <c r="B44" s="324" t="s">
        <v>1183</v>
      </c>
      <c r="C44" s="324" t="s">
        <v>1184</v>
      </c>
      <c r="D44" s="324" t="s">
        <v>1185</v>
      </c>
      <c r="E44" s="325" t="s">
        <v>1186</v>
      </c>
    </row>
    <row r="45" spans="1:5" ht="47.25" x14ac:dyDescent="0.25">
      <c r="A45" s="323" t="s">
        <v>1177</v>
      </c>
      <c r="B45" s="324" t="s">
        <v>1173</v>
      </c>
      <c r="C45" s="324" t="s">
        <v>1187</v>
      </c>
      <c r="D45" s="324" t="s">
        <v>1188</v>
      </c>
      <c r="E45" s="325">
        <v>41986</v>
      </c>
    </row>
    <row r="46" spans="1:5" ht="31.5" x14ac:dyDescent="0.25">
      <c r="A46" s="323" t="s">
        <v>1177</v>
      </c>
      <c r="B46" s="324" t="s">
        <v>1173</v>
      </c>
      <c r="C46" s="324" t="s">
        <v>1189</v>
      </c>
      <c r="D46" s="324" t="s">
        <v>1190</v>
      </c>
      <c r="E46" s="325">
        <v>41677</v>
      </c>
    </row>
    <row r="47" spans="1:5" ht="31.5" x14ac:dyDescent="0.25">
      <c r="A47" s="323" t="s">
        <v>1177</v>
      </c>
      <c r="B47" s="324" t="s">
        <v>1191</v>
      </c>
      <c r="C47" s="324" t="s">
        <v>1192</v>
      </c>
      <c r="D47" s="324" t="s">
        <v>1193</v>
      </c>
      <c r="E47" s="325" t="s">
        <v>1194</v>
      </c>
    </row>
    <row r="48" spans="1:5" ht="31.5" x14ac:dyDescent="0.25">
      <c r="A48" s="323" t="s">
        <v>1177</v>
      </c>
      <c r="B48" s="324" t="s">
        <v>1195</v>
      </c>
      <c r="C48" s="324" t="s">
        <v>1196</v>
      </c>
      <c r="D48" s="324" t="s">
        <v>1197</v>
      </c>
      <c r="E48" s="325" t="s">
        <v>1198</v>
      </c>
    </row>
    <row r="49" spans="1:5" ht="31.5" x14ac:dyDescent="0.25">
      <c r="A49" s="323" t="s">
        <v>1177</v>
      </c>
      <c r="B49" s="324" t="s">
        <v>1195</v>
      </c>
      <c r="C49" s="324" t="s">
        <v>1199</v>
      </c>
      <c r="D49" s="324" t="s">
        <v>1185</v>
      </c>
      <c r="E49" s="325">
        <v>41787</v>
      </c>
    </row>
    <row r="50" spans="1:5" ht="31.5" x14ac:dyDescent="0.25">
      <c r="A50" s="323" t="s">
        <v>1177</v>
      </c>
      <c r="B50" s="324" t="s">
        <v>1195</v>
      </c>
      <c r="C50" s="324" t="s">
        <v>1200</v>
      </c>
      <c r="D50" s="324" t="s">
        <v>1201</v>
      </c>
      <c r="E50" s="325" t="s">
        <v>1202</v>
      </c>
    </row>
    <row r="51" spans="1:5" ht="31.5" x14ac:dyDescent="0.25">
      <c r="A51" s="323" t="s">
        <v>1177</v>
      </c>
      <c r="B51" s="324" t="s">
        <v>1195</v>
      </c>
      <c r="C51" s="324" t="s">
        <v>1203</v>
      </c>
      <c r="D51" s="324" t="s">
        <v>1204</v>
      </c>
      <c r="E51" s="325" t="s">
        <v>1205</v>
      </c>
    </row>
    <row r="52" spans="1:5" ht="31.5" x14ac:dyDescent="0.25">
      <c r="A52" s="323" t="s">
        <v>1177</v>
      </c>
      <c r="B52" s="324" t="s">
        <v>1195</v>
      </c>
      <c r="C52" s="324" t="s">
        <v>1206</v>
      </c>
      <c r="D52" s="324" t="s">
        <v>1207</v>
      </c>
      <c r="E52" s="325" t="s">
        <v>1208</v>
      </c>
    </row>
    <row r="53" spans="1:5" ht="78.75" x14ac:dyDescent="0.25">
      <c r="A53" s="323" t="s">
        <v>1177</v>
      </c>
      <c r="B53" s="324" t="s">
        <v>1195</v>
      </c>
      <c r="C53" s="324" t="s">
        <v>1209</v>
      </c>
      <c r="D53" s="324" t="s">
        <v>1210</v>
      </c>
      <c r="E53" s="325" t="s">
        <v>1208</v>
      </c>
    </row>
    <row r="54" spans="1:5" ht="31.5" x14ac:dyDescent="0.25">
      <c r="A54" s="323" t="s">
        <v>1069</v>
      </c>
      <c r="B54" s="324" t="s">
        <v>1211</v>
      </c>
      <c r="C54" s="324" t="s">
        <v>1212</v>
      </c>
      <c r="D54" s="324" t="s">
        <v>1213</v>
      </c>
      <c r="E54" s="325" t="s">
        <v>1214</v>
      </c>
    </row>
    <row r="55" spans="1:5" ht="47.25" x14ac:dyDescent="0.25">
      <c r="A55" s="323" t="s">
        <v>1111</v>
      </c>
      <c r="B55" s="324" t="s">
        <v>1215</v>
      </c>
      <c r="C55" s="324" t="s">
        <v>1216</v>
      </c>
      <c r="D55" s="324" t="s">
        <v>1217</v>
      </c>
      <c r="E55" s="325">
        <v>41889</v>
      </c>
    </row>
    <row r="56" spans="1:5" ht="63" x14ac:dyDescent="0.25">
      <c r="A56" s="323" t="s">
        <v>1111</v>
      </c>
      <c r="B56" s="324" t="s">
        <v>1215</v>
      </c>
      <c r="C56" s="324" t="s">
        <v>1218</v>
      </c>
      <c r="D56" s="324" t="s">
        <v>1219</v>
      </c>
      <c r="E56" s="325">
        <v>41994</v>
      </c>
    </row>
    <row r="57" spans="1:5" ht="47.25" x14ac:dyDescent="0.25">
      <c r="A57" s="323" t="s">
        <v>1111</v>
      </c>
      <c r="B57" s="324" t="s">
        <v>1215</v>
      </c>
      <c r="C57" s="324" t="s">
        <v>1220</v>
      </c>
      <c r="D57" s="324" t="s">
        <v>1221</v>
      </c>
      <c r="E57" s="325">
        <v>41875</v>
      </c>
    </row>
    <row r="58" spans="1:5" ht="63" x14ac:dyDescent="0.25">
      <c r="A58" s="323" t="s">
        <v>1111</v>
      </c>
      <c r="B58" s="324" t="s">
        <v>1215</v>
      </c>
      <c r="C58" s="324" t="s">
        <v>1222</v>
      </c>
      <c r="D58" s="324" t="s">
        <v>1223</v>
      </c>
      <c r="E58" s="325">
        <v>41968</v>
      </c>
    </row>
    <row r="59" spans="1:5" ht="63" x14ac:dyDescent="0.25">
      <c r="A59" s="323" t="s">
        <v>1111</v>
      </c>
      <c r="B59" s="324" t="s">
        <v>1181</v>
      </c>
      <c r="C59" s="324" t="s">
        <v>1224</v>
      </c>
      <c r="D59" s="324" t="s">
        <v>1225</v>
      </c>
      <c r="E59" s="325">
        <v>41735</v>
      </c>
    </row>
    <row r="60" spans="1:5" ht="31.5" x14ac:dyDescent="0.25">
      <c r="A60" s="323" t="s">
        <v>1111</v>
      </c>
      <c r="B60" s="324" t="s">
        <v>1181</v>
      </c>
      <c r="C60" s="324" t="s">
        <v>1226</v>
      </c>
      <c r="D60" s="324" t="s">
        <v>1227</v>
      </c>
      <c r="E60" s="325">
        <v>41977</v>
      </c>
    </row>
    <row r="61" spans="1:5" ht="47.25" x14ac:dyDescent="0.25">
      <c r="A61" s="323" t="s">
        <v>1111</v>
      </c>
      <c r="B61" s="324" t="s">
        <v>1181</v>
      </c>
      <c r="C61" s="324" t="s">
        <v>1228</v>
      </c>
      <c r="D61" s="324" t="s">
        <v>1229</v>
      </c>
      <c r="E61" s="325">
        <v>41979</v>
      </c>
    </row>
    <row r="62" spans="1:5" ht="31.5" x14ac:dyDescent="0.25">
      <c r="A62" s="323" t="s">
        <v>1111</v>
      </c>
      <c r="B62" s="324" t="s">
        <v>1181</v>
      </c>
      <c r="C62" s="324" t="s">
        <v>1228</v>
      </c>
      <c r="D62" s="324" t="s">
        <v>1230</v>
      </c>
      <c r="E62" s="325">
        <v>41980</v>
      </c>
    </row>
    <row r="63" spans="1:5" ht="63" x14ac:dyDescent="0.25">
      <c r="A63" s="323" t="s">
        <v>1111</v>
      </c>
      <c r="B63" s="324" t="s">
        <v>1181</v>
      </c>
      <c r="C63" s="324" t="s">
        <v>1231</v>
      </c>
      <c r="D63" s="324" t="s">
        <v>1232</v>
      </c>
      <c r="E63" s="325">
        <v>41741</v>
      </c>
    </row>
    <row r="64" spans="1:5" ht="31.5" x14ac:dyDescent="0.25">
      <c r="A64" s="323" t="s">
        <v>1111</v>
      </c>
      <c r="B64" s="324" t="s">
        <v>1181</v>
      </c>
      <c r="C64" s="324" t="s">
        <v>1233</v>
      </c>
      <c r="D64" s="324" t="s">
        <v>1234</v>
      </c>
      <c r="E64" s="325">
        <v>41742</v>
      </c>
    </row>
    <row r="65" spans="1:5" ht="31.5" x14ac:dyDescent="0.25">
      <c r="A65" s="323" t="s">
        <v>1111</v>
      </c>
      <c r="B65" s="324" t="s">
        <v>1235</v>
      </c>
      <c r="C65" s="324" t="s">
        <v>1236</v>
      </c>
      <c r="D65" s="324" t="s">
        <v>1223</v>
      </c>
      <c r="E65" s="325" t="s">
        <v>1237</v>
      </c>
    </row>
    <row r="66" spans="1:5" ht="31.5" x14ac:dyDescent="0.25">
      <c r="A66" s="323" t="s">
        <v>1238</v>
      </c>
      <c r="B66" s="324" t="s">
        <v>1239</v>
      </c>
      <c r="C66" s="324" t="s">
        <v>1179</v>
      </c>
      <c r="D66" s="324" t="s">
        <v>1180</v>
      </c>
      <c r="E66" s="325">
        <v>41763</v>
      </c>
    </row>
    <row r="67" spans="1:5" ht="31.5" x14ac:dyDescent="0.25">
      <c r="A67" s="323" t="s">
        <v>1238</v>
      </c>
      <c r="B67" s="324" t="s">
        <v>1181</v>
      </c>
      <c r="C67" s="324" t="s">
        <v>1240</v>
      </c>
      <c r="D67" s="324" t="s">
        <v>1241</v>
      </c>
      <c r="E67" s="325">
        <v>41949</v>
      </c>
    </row>
    <row r="68" spans="1:5" ht="31.5" x14ac:dyDescent="0.25">
      <c r="A68" s="323" t="s">
        <v>1238</v>
      </c>
      <c r="B68" s="324" t="s">
        <v>1181</v>
      </c>
      <c r="C68" s="324" t="s">
        <v>1242</v>
      </c>
      <c r="D68" s="324" t="s">
        <v>1243</v>
      </c>
      <c r="E68" s="325">
        <v>42033</v>
      </c>
    </row>
    <row r="69" spans="1:5" ht="31.5" x14ac:dyDescent="0.25">
      <c r="A69" s="323" t="s">
        <v>1238</v>
      </c>
      <c r="B69" s="324" t="s">
        <v>1181</v>
      </c>
      <c r="C69" s="324" t="s">
        <v>1244</v>
      </c>
      <c r="D69" s="324" t="s">
        <v>1241</v>
      </c>
      <c r="E69" s="325">
        <v>41921</v>
      </c>
    </row>
    <row r="70" spans="1:5" ht="31.5" x14ac:dyDescent="0.25">
      <c r="A70" s="323" t="s">
        <v>1238</v>
      </c>
      <c r="B70" s="324" t="s">
        <v>1181</v>
      </c>
      <c r="C70" s="324" t="s">
        <v>1244</v>
      </c>
      <c r="D70" s="324" t="s">
        <v>1245</v>
      </c>
      <c r="E70" s="325">
        <v>41923</v>
      </c>
    </row>
    <row r="71" spans="1:5" ht="31.5" x14ac:dyDescent="0.25">
      <c r="A71" s="323" t="s">
        <v>1238</v>
      </c>
      <c r="B71" s="324" t="s">
        <v>1181</v>
      </c>
      <c r="C71" s="324" t="s">
        <v>1246</v>
      </c>
      <c r="D71" s="324" t="s">
        <v>1243</v>
      </c>
      <c r="E71" s="325">
        <v>41718</v>
      </c>
    </row>
    <row r="72" spans="1:5" ht="31.5" x14ac:dyDescent="0.25">
      <c r="A72" s="323" t="s">
        <v>1247</v>
      </c>
      <c r="B72" s="324" t="s">
        <v>1181</v>
      </c>
      <c r="C72" s="324" t="s">
        <v>1240</v>
      </c>
      <c r="D72" s="324" t="s">
        <v>1248</v>
      </c>
      <c r="E72" s="325">
        <v>41948</v>
      </c>
    </row>
    <row r="73" spans="1:5" ht="63" x14ac:dyDescent="0.25">
      <c r="A73" s="323" t="s">
        <v>1247</v>
      </c>
      <c r="B73" s="324" t="s">
        <v>1181</v>
      </c>
      <c r="C73" s="324" t="s">
        <v>1240</v>
      </c>
      <c r="D73" s="324" t="s">
        <v>1249</v>
      </c>
      <c r="E73" s="325">
        <v>41826</v>
      </c>
    </row>
    <row r="74" spans="1:5" ht="31.5" x14ac:dyDescent="0.25">
      <c r="A74" s="323" t="s">
        <v>1247</v>
      </c>
      <c r="B74" s="324" t="s">
        <v>1250</v>
      </c>
      <c r="C74" s="324" t="s">
        <v>1251</v>
      </c>
      <c r="D74" s="324" t="s">
        <v>1252</v>
      </c>
      <c r="E74" s="325">
        <v>41977</v>
      </c>
    </row>
    <row r="75" spans="1:5" x14ac:dyDescent="0.25">
      <c r="A75" s="323" t="s">
        <v>1253</v>
      </c>
      <c r="B75" s="324" t="s">
        <v>1254</v>
      </c>
      <c r="C75" s="324" t="s">
        <v>1255</v>
      </c>
      <c r="D75" s="324" t="s">
        <v>1193</v>
      </c>
      <c r="E75" s="325" t="s">
        <v>1194</v>
      </c>
    </row>
    <row r="76" spans="1:5" ht="47.25" x14ac:dyDescent="0.25">
      <c r="A76" s="323" t="s">
        <v>1253</v>
      </c>
      <c r="B76" s="324" t="s">
        <v>1256</v>
      </c>
      <c r="C76" s="324" t="s">
        <v>1257</v>
      </c>
      <c r="D76" s="324" t="s">
        <v>1258</v>
      </c>
      <c r="E76" s="325" t="s">
        <v>1259</v>
      </c>
    </row>
    <row r="77" spans="1:5" x14ac:dyDescent="0.25">
      <c r="A77" s="323" t="s">
        <v>1253</v>
      </c>
      <c r="B77" s="324" t="s">
        <v>1256</v>
      </c>
      <c r="C77" s="324" t="s">
        <v>1260</v>
      </c>
      <c r="D77" s="324" t="s">
        <v>1258</v>
      </c>
      <c r="E77" s="325">
        <v>41730</v>
      </c>
    </row>
    <row r="78" spans="1:5" x14ac:dyDescent="0.25">
      <c r="A78" s="323" t="s">
        <v>1253</v>
      </c>
      <c r="B78" s="324" t="s">
        <v>1256</v>
      </c>
      <c r="C78" s="324" t="s">
        <v>1261</v>
      </c>
      <c r="D78" s="324" t="s">
        <v>1258</v>
      </c>
      <c r="E78" s="325">
        <v>41758</v>
      </c>
    </row>
    <row r="79" spans="1:5" ht="47.25" x14ac:dyDescent="0.25">
      <c r="A79" s="323" t="s">
        <v>1139</v>
      </c>
      <c r="B79" s="324" t="s">
        <v>1256</v>
      </c>
      <c r="C79" s="324" t="s">
        <v>1262</v>
      </c>
      <c r="D79" s="324" t="s">
        <v>1263</v>
      </c>
      <c r="E79" s="325" t="s">
        <v>1264</v>
      </c>
    </row>
    <row r="80" spans="1:5" ht="31.5" x14ac:dyDescent="0.25">
      <c r="A80" s="323" t="s">
        <v>1130</v>
      </c>
      <c r="B80" s="324" t="s">
        <v>1215</v>
      </c>
      <c r="C80" s="324" t="s">
        <v>1265</v>
      </c>
      <c r="D80" s="324" t="s">
        <v>1266</v>
      </c>
      <c r="E80" s="325">
        <v>41980</v>
      </c>
    </row>
    <row r="81" spans="1:5" ht="31.5" x14ac:dyDescent="0.25">
      <c r="A81" s="323" t="s">
        <v>1130</v>
      </c>
      <c r="B81" s="324" t="s">
        <v>1215</v>
      </c>
      <c r="C81" s="324" t="s">
        <v>1267</v>
      </c>
      <c r="D81" s="324" t="s">
        <v>1268</v>
      </c>
      <c r="E81" s="325">
        <v>41810</v>
      </c>
    </row>
    <row r="82" spans="1:5" ht="31.5" x14ac:dyDescent="0.25">
      <c r="A82" s="323" t="s">
        <v>1130</v>
      </c>
      <c r="B82" s="324" t="s">
        <v>1215</v>
      </c>
      <c r="C82" s="324" t="s">
        <v>1269</v>
      </c>
      <c r="D82" s="324" t="s">
        <v>1270</v>
      </c>
      <c r="E82" s="325">
        <v>41688</v>
      </c>
    </row>
    <row r="83" spans="1:5" ht="31.5" x14ac:dyDescent="0.25">
      <c r="A83" s="323" t="s">
        <v>1130</v>
      </c>
      <c r="B83" s="324" t="s">
        <v>1215</v>
      </c>
      <c r="C83" s="324" t="s">
        <v>1271</v>
      </c>
      <c r="D83" s="324" t="s">
        <v>1272</v>
      </c>
      <c r="E83" s="325">
        <v>41693</v>
      </c>
    </row>
    <row r="84" spans="1:5" ht="63" x14ac:dyDescent="0.25">
      <c r="A84" s="323" t="s">
        <v>1130</v>
      </c>
      <c r="B84" s="324" t="s">
        <v>1181</v>
      </c>
      <c r="C84" s="324" t="s">
        <v>1273</v>
      </c>
      <c r="D84" s="324" t="s">
        <v>1274</v>
      </c>
      <c r="E84" s="325">
        <v>41985</v>
      </c>
    </row>
    <row r="85" spans="1:5" ht="78.75" x14ac:dyDescent="0.25">
      <c r="A85" s="323" t="s">
        <v>1130</v>
      </c>
      <c r="B85" s="324" t="s">
        <v>1181</v>
      </c>
      <c r="C85" s="324" t="s">
        <v>1275</v>
      </c>
      <c r="D85" s="324" t="s">
        <v>1276</v>
      </c>
      <c r="E85" s="325">
        <v>41983</v>
      </c>
    </row>
    <row r="86" spans="1:5" x14ac:dyDescent="0.25">
      <c r="A86" s="323" t="s">
        <v>1130</v>
      </c>
      <c r="B86" s="324" t="s">
        <v>1181</v>
      </c>
      <c r="C86" s="324" t="s">
        <v>1275</v>
      </c>
      <c r="D86" s="324" t="s">
        <v>1277</v>
      </c>
      <c r="E86" s="325">
        <v>41986</v>
      </c>
    </row>
    <row r="87" spans="1:5" ht="31.5" x14ac:dyDescent="0.25">
      <c r="A87" s="323" t="s">
        <v>1130</v>
      </c>
      <c r="B87" s="324" t="s">
        <v>1181</v>
      </c>
      <c r="C87" s="324" t="s">
        <v>1275</v>
      </c>
      <c r="D87" s="324" t="s">
        <v>1278</v>
      </c>
      <c r="E87" s="325">
        <v>41987</v>
      </c>
    </row>
    <row r="88" spans="1:5" ht="31.5" x14ac:dyDescent="0.25">
      <c r="A88" s="323" t="s">
        <v>1130</v>
      </c>
      <c r="B88" s="324" t="s">
        <v>1181</v>
      </c>
      <c r="C88" s="324" t="s">
        <v>1275</v>
      </c>
      <c r="D88" s="324" t="s">
        <v>1279</v>
      </c>
      <c r="E88" s="325">
        <v>41987</v>
      </c>
    </row>
    <row r="89" spans="1:5" ht="31.5" x14ac:dyDescent="0.25">
      <c r="A89" s="323" t="s">
        <v>1130</v>
      </c>
      <c r="B89" s="324" t="s">
        <v>1181</v>
      </c>
      <c r="C89" s="324" t="s">
        <v>1275</v>
      </c>
      <c r="D89" s="324" t="s">
        <v>1223</v>
      </c>
      <c r="E89" s="325">
        <v>41982</v>
      </c>
    </row>
    <row r="90" spans="1:5" ht="63" x14ac:dyDescent="0.25">
      <c r="A90" s="323" t="s">
        <v>1130</v>
      </c>
      <c r="B90" s="324" t="s">
        <v>1181</v>
      </c>
      <c r="C90" s="324" t="s">
        <v>1273</v>
      </c>
      <c r="D90" s="324" t="s">
        <v>1280</v>
      </c>
      <c r="E90" s="325">
        <v>41984</v>
      </c>
    </row>
    <row r="91" spans="1:5" ht="31.5" x14ac:dyDescent="0.25">
      <c r="A91" s="323" t="s">
        <v>1130</v>
      </c>
      <c r="B91" s="324" t="s">
        <v>1211</v>
      </c>
      <c r="C91" s="324" t="s">
        <v>1281</v>
      </c>
      <c r="D91" s="324" t="s">
        <v>1282</v>
      </c>
      <c r="E91" s="325" t="s">
        <v>1283</v>
      </c>
    </row>
    <row r="92" spans="1:5" x14ac:dyDescent="0.25">
      <c r="A92" s="323" t="s">
        <v>1130</v>
      </c>
      <c r="B92" s="324" t="s">
        <v>1211</v>
      </c>
      <c r="C92" s="324" t="s">
        <v>1284</v>
      </c>
      <c r="D92" s="324" t="s">
        <v>1285</v>
      </c>
      <c r="E92" s="325" t="s">
        <v>1286</v>
      </c>
    </row>
    <row r="93" spans="1:5" ht="47.25" x14ac:dyDescent="0.25">
      <c r="A93" s="323" t="s">
        <v>1130</v>
      </c>
      <c r="B93" s="324" t="s">
        <v>1173</v>
      </c>
      <c r="C93" s="324" t="s">
        <v>1287</v>
      </c>
      <c r="D93" s="324" t="s">
        <v>1188</v>
      </c>
      <c r="E93" s="325">
        <v>41766</v>
      </c>
    </row>
    <row r="94" spans="1:5" ht="31.5" x14ac:dyDescent="0.25">
      <c r="A94" s="323" t="s">
        <v>1130</v>
      </c>
      <c r="B94" s="324" t="s">
        <v>1191</v>
      </c>
      <c r="C94" s="324" t="s">
        <v>1288</v>
      </c>
      <c r="D94" s="324" t="s">
        <v>1289</v>
      </c>
      <c r="E94" s="325" t="s">
        <v>1290</v>
      </c>
    </row>
    <row r="95" spans="1:5" ht="47.25" x14ac:dyDescent="0.25">
      <c r="A95" s="323" t="s">
        <v>1130</v>
      </c>
      <c r="B95" s="324" t="s">
        <v>1291</v>
      </c>
      <c r="C95" s="324" t="s">
        <v>1292</v>
      </c>
      <c r="D95" s="324" t="s">
        <v>1293</v>
      </c>
      <c r="E95" s="326" t="s">
        <v>1294</v>
      </c>
    </row>
    <row r="96" spans="1:5" ht="47.25" x14ac:dyDescent="0.25">
      <c r="A96" s="323" t="s">
        <v>1130</v>
      </c>
      <c r="B96" s="324" t="s">
        <v>1291</v>
      </c>
      <c r="C96" s="324" t="s">
        <v>1295</v>
      </c>
      <c r="D96" s="324" t="s">
        <v>1293</v>
      </c>
      <c r="E96" s="326" t="s">
        <v>1296</v>
      </c>
    </row>
    <row r="97" spans="1:5" ht="31.5" x14ac:dyDescent="0.25">
      <c r="A97" s="323" t="s">
        <v>1146</v>
      </c>
      <c r="B97" s="324" t="s">
        <v>1297</v>
      </c>
      <c r="C97" s="324" t="s">
        <v>1298</v>
      </c>
      <c r="D97" s="324" t="s">
        <v>1299</v>
      </c>
      <c r="E97" s="325">
        <v>41964</v>
      </c>
    </row>
    <row r="98" spans="1:5" x14ac:dyDescent="0.25">
      <c r="A98" s="323" t="s">
        <v>1146</v>
      </c>
      <c r="B98" s="324" t="s">
        <v>1239</v>
      </c>
      <c r="C98" s="324" t="s">
        <v>1300</v>
      </c>
      <c r="D98" s="324" t="s">
        <v>1301</v>
      </c>
      <c r="E98" s="325">
        <v>41813</v>
      </c>
    </row>
    <row r="99" spans="1:5" ht="31.5" x14ac:dyDescent="0.25">
      <c r="A99" s="323" t="s">
        <v>1146</v>
      </c>
      <c r="B99" s="324" t="s">
        <v>1211</v>
      </c>
      <c r="C99" s="324" t="s">
        <v>1302</v>
      </c>
      <c r="D99" s="324" t="s">
        <v>1293</v>
      </c>
      <c r="E99" s="326" t="s">
        <v>1294</v>
      </c>
    </row>
    <row r="100" spans="1:5" ht="31.5" x14ac:dyDescent="0.25">
      <c r="A100" s="323" t="s">
        <v>1146</v>
      </c>
      <c r="B100" s="324" t="s">
        <v>1211</v>
      </c>
      <c r="C100" s="324" t="s">
        <v>1303</v>
      </c>
      <c r="D100" s="324" t="s">
        <v>1293</v>
      </c>
      <c r="E100" s="326" t="s">
        <v>1294</v>
      </c>
    </row>
    <row r="101" spans="1:5" ht="47.25" x14ac:dyDescent="0.25">
      <c r="A101" s="323" t="s">
        <v>1146</v>
      </c>
      <c r="B101" s="324" t="s">
        <v>1211</v>
      </c>
      <c r="C101" s="324" t="s">
        <v>1304</v>
      </c>
      <c r="D101" s="324" t="s">
        <v>1293</v>
      </c>
      <c r="E101" s="326" t="s">
        <v>1294</v>
      </c>
    </row>
    <row r="102" spans="1:5" ht="31.5" x14ac:dyDescent="0.25">
      <c r="A102" s="323" t="s">
        <v>1146</v>
      </c>
      <c r="B102" s="324" t="s">
        <v>1211</v>
      </c>
      <c r="C102" s="324" t="s">
        <v>1305</v>
      </c>
      <c r="D102" s="324" t="s">
        <v>1293</v>
      </c>
      <c r="E102" s="326" t="s">
        <v>1294</v>
      </c>
    </row>
    <row r="103" spans="1:5" x14ac:dyDescent="0.25">
      <c r="A103" s="323" t="s">
        <v>1163</v>
      </c>
      <c r="B103" s="324" t="s">
        <v>1297</v>
      </c>
      <c r="C103" s="324" t="s">
        <v>1306</v>
      </c>
      <c r="D103" s="324" t="s">
        <v>1277</v>
      </c>
      <c r="E103" s="325">
        <v>41986</v>
      </c>
    </row>
    <row r="104" spans="1:5" ht="31.5" x14ac:dyDescent="0.25">
      <c r="A104" s="323" t="s">
        <v>1163</v>
      </c>
      <c r="B104" s="324" t="s">
        <v>1297</v>
      </c>
      <c r="C104" s="324" t="s">
        <v>1306</v>
      </c>
      <c r="D104" s="324" t="s">
        <v>1307</v>
      </c>
      <c r="E104" s="325">
        <v>41983</v>
      </c>
    </row>
    <row r="105" spans="1:5" ht="31.5" x14ac:dyDescent="0.25">
      <c r="A105" s="323" t="s">
        <v>1163</v>
      </c>
      <c r="B105" s="324" t="s">
        <v>1297</v>
      </c>
      <c r="C105" s="324" t="s">
        <v>1308</v>
      </c>
      <c r="D105" s="324" t="s">
        <v>1223</v>
      </c>
      <c r="E105" s="325">
        <v>41982</v>
      </c>
    </row>
    <row r="106" spans="1:5" ht="31.5" x14ac:dyDescent="0.25">
      <c r="A106" s="323" t="s">
        <v>1163</v>
      </c>
      <c r="B106" s="324" t="s">
        <v>1297</v>
      </c>
      <c r="C106" s="324" t="s">
        <v>1309</v>
      </c>
      <c r="D106" s="324" t="s">
        <v>1223</v>
      </c>
      <c r="E106" s="325">
        <v>41758</v>
      </c>
    </row>
    <row r="107" spans="1:5" x14ac:dyDescent="0.25">
      <c r="A107" s="323" t="s">
        <v>1163</v>
      </c>
      <c r="B107" s="324" t="s">
        <v>1239</v>
      </c>
      <c r="C107" s="324" t="s">
        <v>1310</v>
      </c>
      <c r="D107" s="324" t="s">
        <v>1301</v>
      </c>
      <c r="E107" s="325">
        <v>41814</v>
      </c>
    </row>
    <row r="108" spans="1:5" ht="31.5" x14ac:dyDescent="0.25">
      <c r="A108" s="323" t="s">
        <v>1163</v>
      </c>
      <c r="B108" s="324" t="s">
        <v>1181</v>
      </c>
      <c r="C108" s="324" t="s">
        <v>1311</v>
      </c>
      <c r="D108" s="324" t="s">
        <v>1312</v>
      </c>
      <c r="E108" s="325">
        <v>41712</v>
      </c>
    </row>
    <row r="109" spans="1:5" ht="31.5" x14ac:dyDescent="0.25">
      <c r="A109" s="323" t="s">
        <v>1163</v>
      </c>
      <c r="B109" s="324" t="s">
        <v>1254</v>
      </c>
      <c r="C109" s="324" t="s">
        <v>1313</v>
      </c>
      <c r="D109" s="324" t="s">
        <v>1289</v>
      </c>
      <c r="E109" s="325">
        <v>41795</v>
      </c>
    </row>
    <row r="110" spans="1:5" ht="31.5" x14ac:dyDescent="0.25">
      <c r="A110" s="323" t="s">
        <v>1163</v>
      </c>
      <c r="B110" s="324" t="s">
        <v>1254</v>
      </c>
      <c r="C110" s="324" t="s">
        <v>1314</v>
      </c>
      <c r="D110" s="324" t="s">
        <v>1289</v>
      </c>
      <c r="E110" s="325" t="s">
        <v>1315</v>
      </c>
    </row>
    <row r="111" spans="1:5" ht="31.5" x14ac:dyDescent="0.25">
      <c r="A111" s="323" t="s">
        <v>1163</v>
      </c>
      <c r="B111" s="324" t="s">
        <v>1254</v>
      </c>
      <c r="C111" s="324" t="s">
        <v>1316</v>
      </c>
      <c r="D111" s="324" t="s">
        <v>1317</v>
      </c>
      <c r="E111" s="325" t="s">
        <v>1318</v>
      </c>
    </row>
    <row r="112" spans="1:5" ht="31.5" x14ac:dyDescent="0.25">
      <c r="A112" s="323" t="s">
        <v>1163</v>
      </c>
      <c r="B112" s="324" t="s">
        <v>1254</v>
      </c>
      <c r="C112" s="324" t="s">
        <v>1319</v>
      </c>
      <c r="D112" s="324" t="s">
        <v>1289</v>
      </c>
      <c r="E112" s="325" t="s">
        <v>1320</v>
      </c>
    </row>
    <row r="113" spans="1:5" ht="47.25" x14ac:dyDescent="0.25">
      <c r="A113" s="323" t="s">
        <v>1163</v>
      </c>
      <c r="B113" s="324" t="s">
        <v>1291</v>
      </c>
      <c r="C113" s="324" t="s">
        <v>1321</v>
      </c>
      <c r="D113" s="324" t="s">
        <v>1293</v>
      </c>
      <c r="E113" s="326" t="s">
        <v>1322</v>
      </c>
    </row>
    <row r="114" spans="1:5" ht="47.25" x14ac:dyDescent="0.25">
      <c r="A114" s="323" t="s">
        <v>1163</v>
      </c>
      <c r="B114" s="324" t="s">
        <v>1291</v>
      </c>
      <c r="C114" s="324" t="s">
        <v>1323</v>
      </c>
      <c r="D114" s="324" t="s">
        <v>1293</v>
      </c>
      <c r="E114" s="326" t="s">
        <v>1324</v>
      </c>
    </row>
    <row r="115" spans="1:5" ht="47.25" x14ac:dyDescent="0.25">
      <c r="A115" s="323" t="s">
        <v>1163</v>
      </c>
      <c r="B115" s="324" t="s">
        <v>1291</v>
      </c>
      <c r="C115" s="324" t="s">
        <v>1325</v>
      </c>
      <c r="D115" s="324" t="s">
        <v>1293</v>
      </c>
      <c r="E115" s="326" t="s">
        <v>1324</v>
      </c>
    </row>
    <row r="116" spans="1:5" ht="47.25" x14ac:dyDescent="0.25">
      <c r="A116" s="323" t="s">
        <v>1163</v>
      </c>
      <c r="B116" s="324" t="s">
        <v>1291</v>
      </c>
      <c r="C116" s="324" t="s">
        <v>1326</v>
      </c>
      <c r="D116" s="324" t="s">
        <v>1293</v>
      </c>
      <c r="E116" s="326" t="s">
        <v>1324</v>
      </c>
    </row>
    <row r="117" spans="1:5" ht="47.25" x14ac:dyDescent="0.25">
      <c r="A117" s="323" t="s">
        <v>1163</v>
      </c>
      <c r="B117" s="324" t="s">
        <v>1291</v>
      </c>
      <c r="C117" s="324" t="s">
        <v>1327</v>
      </c>
      <c r="D117" s="324" t="s">
        <v>1293</v>
      </c>
      <c r="E117" s="326" t="s">
        <v>1324</v>
      </c>
    </row>
    <row r="118" spans="1:5" ht="31.5" x14ac:dyDescent="0.25">
      <c r="A118" s="323" t="s">
        <v>1163</v>
      </c>
      <c r="B118" s="324" t="s">
        <v>1291</v>
      </c>
      <c r="C118" s="324" t="s">
        <v>1328</v>
      </c>
      <c r="D118" s="324" t="s">
        <v>1329</v>
      </c>
      <c r="E118" s="326" t="s">
        <v>1294</v>
      </c>
    </row>
    <row r="119" spans="1:5" ht="47.25" x14ac:dyDescent="0.25">
      <c r="A119" s="323" t="s">
        <v>1163</v>
      </c>
      <c r="B119" s="324" t="s">
        <v>1291</v>
      </c>
      <c r="C119" s="324" t="s">
        <v>1330</v>
      </c>
      <c r="D119" s="324" t="s">
        <v>1293</v>
      </c>
      <c r="E119" s="326" t="s">
        <v>1296</v>
      </c>
    </row>
    <row r="120" spans="1:5" ht="47.25" x14ac:dyDescent="0.25">
      <c r="A120" s="323" t="s">
        <v>1163</v>
      </c>
      <c r="B120" s="324" t="s">
        <v>1291</v>
      </c>
      <c r="C120" s="324" t="s">
        <v>1331</v>
      </c>
      <c r="D120" s="324" t="s">
        <v>1293</v>
      </c>
      <c r="E120" s="326" t="s">
        <v>1296</v>
      </c>
    </row>
    <row r="121" spans="1:5" ht="47.25" x14ac:dyDescent="0.25">
      <c r="A121" s="323" t="s">
        <v>1163</v>
      </c>
      <c r="B121" s="324" t="s">
        <v>1291</v>
      </c>
      <c r="C121" s="324" t="s">
        <v>1332</v>
      </c>
      <c r="D121" s="324" t="s">
        <v>1293</v>
      </c>
      <c r="E121" s="326" t="s">
        <v>1296</v>
      </c>
    </row>
    <row r="122" spans="1:5" ht="47.25" x14ac:dyDescent="0.25">
      <c r="A122" s="323" t="s">
        <v>1163</v>
      </c>
      <c r="B122" s="324" t="s">
        <v>1291</v>
      </c>
      <c r="C122" s="324" t="s">
        <v>1333</v>
      </c>
      <c r="D122" s="324" t="s">
        <v>1293</v>
      </c>
      <c r="E122" s="326" t="s">
        <v>1296</v>
      </c>
    </row>
    <row r="123" spans="1:5" ht="47.25" x14ac:dyDescent="0.25">
      <c r="A123" s="323" t="s">
        <v>1163</v>
      </c>
      <c r="B123" s="324" t="s">
        <v>1291</v>
      </c>
      <c r="C123" s="324" t="s">
        <v>1334</v>
      </c>
      <c r="D123" s="324" t="s">
        <v>1293</v>
      </c>
      <c r="E123" s="326" t="s">
        <v>1296</v>
      </c>
    </row>
    <row r="124" spans="1:5" ht="47.25" x14ac:dyDescent="0.25">
      <c r="A124" s="323" t="s">
        <v>1163</v>
      </c>
      <c r="B124" s="324" t="s">
        <v>1291</v>
      </c>
      <c r="C124" s="324" t="s">
        <v>1335</v>
      </c>
      <c r="D124" s="324" t="s">
        <v>1293</v>
      </c>
      <c r="E124" s="326" t="s">
        <v>1336</v>
      </c>
    </row>
    <row r="125" spans="1:5" ht="31.5" x14ac:dyDescent="0.25">
      <c r="A125" s="323" t="s">
        <v>1163</v>
      </c>
      <c r="B125" s="324" t="s">
        <v>1291</v>
      </c>
      <c r="C125" s="324" t="s">
        <v>1337</v>
      </c>
      <c r="D125" s="324" t="s">
        <v>1293</v>
      </c>
      <c r="E125" s="326" t="s">
        <v>1322</v>
      </c>
    </row>
    <row r="126" spans="1:5" ht="47.25" x14ac:dyDescent="0.25">
      <c r="A126" s="323" t="s">
        <v>1163</v>
      </c>
      <c r="B126" s="324" t="s">
        <v>1291</v>
      </c>
      <c r="C126" s="324" t="s">
        <v>1338</v>
      </c>
      <c r="D126" s="324" t="s">
        <v>1293</v>
      </c>
      <c r="E126" s="326" t="s">
        <v>1322</v>
      </c>
    </row>
    <row r="127" spans="1:5" ht="47.25" x14ac:dyDescent="0.25">
      <c r="A127" s="323" t="s">
        <v>1163</v>
      </c>
      <c r="B127" s="324" t="s">
        <v>1291</v>
      </c>
      <c r="C127" s="324" t="s">
        <v>1339</v>
      </c>
      <c r="D127" s="324" t="s">
        <v>1340</v>
      </c>
      <c r="E127" s="326" t="s">
        <v>1294</v>
      </c>
    </row>
    <row r="128" spans="1:5" ht="47.25" x14ac:dyDescent="0.25">
      <c r="A128" s="323" t="s">
        <v>1163</v>
      </c>
      <c r="B128" s="324" t="s">
        <v>1291</v>
      </c>
      <c r="C128" s="324" t="s">
        <v>1341</v>
      </c>
      <c r="D128" s="324" t="s">
        <v>1340</v>
      </c>
      <c r="E128" s="326" t="s">
        <v>1294</v>
      </c>
    </row>
    <row r="129" spans="1:5" ht="47.25" x14ac:dyDescent="0.25">
      <c r="A129" s="323" t="s">
        <v>1163</v>
      </c>
      <c r="B129" s="324" t="s">
        <v>1291</v>
      </c>
      <c r="C129" s="324" t="s">
        <v>1342</v>
      </c>
      <c r="D129" s="324" t="s">
        <v>1340</v>
      </c>
      <c r="E129" s="326" t="s">
        <v>1294</v>
      </c>
    </row>
    <row r="130" spans="1:5" ht="31.5" x14ac:dyDescent="0.25">
      <c r="A130" s="323" t="s">
        <v>1163</v>
      </c>
      <c r="B130" s="324" t="s">
        <v>1291</v>
      </c>
      <c r="C130" s="324" t="s">
        <v>1343</v>
      </c>
      <c r="D130" s="324" t="s">
        <v>1293</v>
      </c>
      <c r="E130" s="326" t="s">
        <v>1322</v>
      </c>
    </row>
    <row r="131" spans="1:5" ht="31.5" x14ac:dyDescent="0.25">
      <c r="A131" s="323" t="s">
        <v>1163</v>
      </c>
      <c r="B131" s="324" t="s">
        <v>1291</v>
      </c>
      <c r="C131" s="324" t="s">
        <v>1344</v>
      </c>
      <c r="D131" s="324" t="s">
        <v>1293</v>
      </c>
      <c r="E131" s="326" t="s">
        <v>1324</v>
      </c>
    </row>
    <row r="132" spans="1:5" ht="31.5" x14ac:dyDescent="0.25">
      <c r="A132" s="323" t="s">
        <v>1163</v>
      </c>
      <c r="B132" s="324" t="s">
        <v>1291</v>
      </c>
      <c r="C132" s="324" t="s">
        <v>1345</v>
      </c>
      <c r="D132" s="324" t="s">
        <v>1293</v>
      </c>
      <c r="E132" s="326" t="s">
        <v>1324</v>
      </c>
    </row>
    <row r="133" spans="1:5" ht="31.5" x14ac:dyDescent="0.25">
      <c r="A133" s="323" t="s">
        <v>1163</v>
      </c>
      <c r="B133" s="324" t="s">
        <v>1291</v>
      </c>
      <c r="C133" s="324" t="s">
        <v>1346</v>
      </c>
      <c r="D133" s="324" t="s">
        <v>1293</v>
      </c>
      <c r="E133" s="326" t="s">
        <v>1294</v>
      </c>
    </row>
    <row r="134" spans="1:5" ht="31.5" x14ac:dyDescent="0.25">
      <c r="A134" s="323" t="s">
        <v>1163</v>
      </c>
      <c r="B134" s="324" t="s">
        <v>1291</v>
      </c>
      <c r="C134" s="324" t="s">
        <v>1347</v>
      </c>
      <c r="D134" s="324" t="s">
        <v>1293</v>
      </c>
      <c r="E134" s="326" t="s">
        <v>1294</v>
      </c>
    </row>
    <row r="135" spans="1:5" ht="31.5" x14ac:dyDescent="0.25">
      <c r="A135" s="323" t="s">
        <v>1163</v>
      </c>
      <c r="B135" s="324" t="s">
        <v>1291</v>
      </c>
      <c r="C135" s="324" t="s">
        <v>1348</v>
      </c>
      <c r="D135" s="324" t="s">
        <v>1293</v>
      </c>
      <c r="E135" s="326" t="s">
        <v>1294</v>
      </c>
    </row>
    <row r="136" spans="1:5" ht="47.25" x14ac:dyDescent="0.25">
      <c r="A136" s="323" t="s">
        <v>1163</v>
      </c>
      <c r="B136" s="324" t="s">
        <v>1291</v>
      </c>
      <c r="C136" s="324" t="s">
        <v>1349</v>
      </c>
      <c r="D136" s="324" t="s">
        <v>1293</v>
      </c>
      <c r="E136" s="326" t="s">
        <v>1294</v>
      </c>
    </row>
    <row r="137" spans="1:5" x14ac:dyDescent="0.25">
      <c r="A137" s="323" t="s">
        <v>1350</v>
      </c>
      <c r="B137" s="324" t="s">
        <v>1239</v>
      </c>
      <c r="C137" s="324" t="s">
        <v>1351</v>
      </c>
      <c r="D137" s="324" t="s">
        <v>1352</v>
      </c>
      <c r="E137" s="325">
        <v>41785</v>
      </c>
    </row>
    <row r="138" spans="1:5" ht="31.5" x14ac:dyDescent="0.25">
      <c r="A138" s="323" t="s">
        <v>1167</v>
      </c>
      <c r="B138" s="324" t="s">
        <v>1191</v>
      </c>
      <c r="C138" s="324" t="s">
        <v>1353</v>
      </c>
      <c r="D138" s="324" t="s">
        <v>1289</v>
      </c>
      <c r="E138" s="325" t="s">
        <v>1354</v>
      </c>
    </row>
    <row r="139" spans="1:5" ht="31.5" x14ac:dyDescent="0.25">
      <c r="A139" s="323" t="s">
        <v>1355</v>
      </c>
      <c r="B139" s="324" t="s">
        <v>1297</v>
      </c>
      <c r="C139" s="324" t="s">
        <v>1356</v>
      </c>
      <c r="D139" s="324" t="s">
        <v>1223</v>
      </c>
      <c r="E139" s="325">
        <v>41716</v>
      </c>
    </row>
    <row r="140" spans="1:5" ht="47.25" x14ac:dyDescent="0.25">
      <c r="A140" s="323" t="s">
        <v>1355</v>
      </c>
      <c r="B140" s="324" t="s">
        <v>1256</v>
      </c>
      <c r="C140" s="324" t="s">
        <v>1357</v>
      </c>
      <c r="D140" s="324" t="s">
        <v>1358</v>
      </c>
      <c r="E140" s="325">
        <v>41950</v>
      </c>
    </row>
    <row r="141" spans="1:5" ht="31.5" x14ac:dyDescent="0.25">
      <c r="A141" s="323" t="s">
        <v>1355</v>
      </c>
      <c r="B141" s="324" t="s">
        <v>1359</v>
      </c>
      <c r="C141" s="324" t="s">
        <v>1360</v>
      </c>
      <c r="D141" s="324" t="s">
        <v>1361</v>
      </c>
      <c r="E141" s="325">
        <v>41896</v>
      </c>
    </row>
    <row r="142" spans="1:5" ht="31.5" x14ac:dyDescent="0.25">
      <c r="A142" s="323" t="s">
        <v>1355</v>
      </c>
      <c r="B142" s="324" t="s">
        <v>1359</v>
      </c>
      <c r="C142" s="324" t="s">
        <v>1360</v>
      </c>
      <c r="D142" s="324" t="s">
        <v>1361</v>
      </c>
      <c r="E142" s="325">
        <v>41895</v>
      </c>
    </row>
    <row r="143" spans="1:5" ht="31.5" x14ac:dyDescent="0.25">
      <c r="A143" s="323" t="s">
        <v>1355</v>
      </c>
      <c r="B143" s="324" t="s">
        <v>1359</v>
      </c>
      <c r="C143" s="324" t="s">
        <v>1362</v>
      </c>
      <c r="D143" s="324" t="s">
        <v>1363</v>
      </c>
      <c r="E143" s="325">
        <v>41930</v>
      </c>
    </row>
    <row r="144" spans="1:5" x14ac:dyDescent="0.25">
      <c r="A144" s="323" t="s">
        <v>1355</v>
      </c>
      <c r="B144" s="324" t="s">
        <v>1364</v>
      </c>
      <c r="C144" s="324" t="s">
        <v>1365</v>
      </c>
      <c r="D144" s="324" t="s">
        <v>1366</v>
      </c>
      <c r="E144" s="325" t="s">
        <v>1367</v>
      </c>
    </row>
    <row r="145" spans="1:5" ht="31.5" x14ac:dyDescent="0.25">
      <c r="A145" s="323" t="s">
        <v>1368</v>
      </c>
      <c r="B145" s="324" t="s">
        <v>1369</v>
      </c>
      <c r="C145" s="324" t="s">
        <v>1370</v>
      </c>
      <c r="D145" s="324" t="s">
        <v>1371</v>
      </c>
      <c r="E145" s="325">
        <v>41800</v>
      </c>
    </row>
    <row r="146" spans="1:5" ht="63" x14ac:dyDescent="0.25">
      <c r="A146" s="323" t="s">
        <v>1368</v>
      </c>
      <c r="B146" s="324" t="s">
        <v>1372</v>
      </c>
      <c r="C146" s="324" t="s">
        <v>1370</v>
      </c>
      <c r="D146" s="324" t="s">
        <v>1373</v>
      </c>
      <c r="E146" s="325">
        <v>41800</v>
      </c>
    </row>
    <row r="147" spans="1:5" ht="31.5" x14ac:dyDescent="0.25">
      <c r="A147" s="323" t="s">
        <v>1368</v>
      </c>
      <c r="B147" s="324" t="s">
        <v>1374</v>
      </c>
      <c r="C147" s="324" t="s">
        <v>1375</v>
      </c>
      <c r="D147" s="324" t="s">
        <v>1371</v>
      </c>
      <c r="E147" s="325">
        <v>41754</v>
      </c>
    </row>
    <row r="148" spans="1:5" ht="31.5" x14ac:dyDescent="0.25">
      <c r="A148" s="323" t="s">
        <v>1376</v>
      </c>
      <c r="B148" s="324" t="s">
        <v>1369</v>
      </c>
      <c r="C148" s="324" t="s">
        <v>1370</v>
      </c>
      <c r="D148" s="324" t="s">
        <v>1377</v>
      </c>
      <c r="E148" s="325">
        <v>42138</v>
      </c>
    </row>
    <row r="149" spans="1:5" x14ac:dyDescent="0.25">
      <c r="A149" s="323" t="s">
        <v>1376</v>
      </c>
      <c r="B149" s="324" t="s">
        <v>1369</v>
      </c>
      <c r="C149" s="324" t="s">
        <v>1370</v>
      </c>
      <c r="D149" s="324" t="s">
        <v>1378</v>
      </c>
      <c r="E149" s="325">
        <v>41852</v>
      </c>
    </row>
    <row r="150" spans="1:5" ht="31.5" x14ac:dyDescent="0.25">
      <c r="A150" s="323" t="s">
        <v>1376</v>
      </c>
      <c r="B150" s="324" t="s">
        <v>1379</v>
      </c>
      <c r="C150" s="324" t="s">
        <v>1370</v>
      </c>
      <c r="D150" s="324" t="s">
        <v>1380</v>
      </c>
      <c r="E150" s="325">
        <v>41790</v>
      </c>
    </row>
    <row r="151" spans="1:5" ht="78.75" x14ac:dyDescent="0.25">
      <c r="A151" s="323" t="s">
        <v>1376</v>
      </c>
      <c r="B151" s="324" t="s">
        <v>1379</v>
      </c>
      <c r="C151" s="324" t="s">
        <v>1370</v>
      </c>
      <c r="D151" s="324" t="s">
        <v>1381</v>
      </c>
      <c r="E151" s="325">
        <v>41773</v>
      </c>
    </row>
    <row r="152" spans="1:5" x14ac:dyDescent="0.25">
      <c r="A152" s="323" t="s">
        <v>1376</v>
      </c>
      <c r="B152" s="324" t="s">
        <v>1369</v>
      </c>
      <c r="C152" s="324" t="s">
        <v>1370</v>
      </c>
      <c r="D152" s="324" t="s">
        <v>1382</v>
      </c>
      <c r="E152" s="325">
        <v>41903</v>
      </c>
    </row>
    <row r="153" spans="1:5" x14ac:dyDescent="0.25">
      <c r="A153" s="323" t="s">
        <v>1376</v>
      </c>
      <c r="B153" s="324" t="s">
        <v>1379</v>
      </c>
      <c r="C153" s="324" t="s">
        <v>1383</v>
      </c>
      <c r="D153" s="324" t="s">
        <v>1384</v>
      </c>
      <c r="E153" s="325">
        <v>41852</v>
      </c>
    </row>
    <row r="154" spans="1:5" x14ac:dyDescent="0.25">
      <c r="A154" s="323" t="s">
        <v>1376</v>
      </c>
      <c r="B154" s="324" t="s">
        <v>1379</v>
      </c>
      <c r="C154" s="324" t="s">
        <v>1383</v>
      </c>
      <c r="D154" s="324" t="s">
        <v>1382</v>
      </c>
      <c r="E154" s="325">
        <v>41903</v>
      </c>
    </row>
    <row r="155" spans="1:5" ht="31.5" x14ac:dyDescent="0.25">
      <c r="A155" s="323" t="s">
        <v>1167</v>
      </c>
      <c r="B155" s="324" t="s">
        <v>1374</v>
      </c>
      <c r="C155" s="324" t="s">
        <v>1385</v>
      </c>
      <c r="D155" s="324" t="s">
        <v>1386</v>
      </c>
      <c r="E155" s="325">
        <v>41984</v>
      </c>
    </row>
    <row r="156" spans="1:5" ht="47.25" x14ac:dyDescent="0.25">
      <c r="A156" s="323" t="s">
        <v>1387</v>
      </c>
      <c r="B156" s="324" t="s">
        <v>1379</v>
      </c>
      <c r="C156" s="324" t="s">
        <v>1383</v>
      </c>
      <c r="D156" s="324" t="s">
        <v>1388</v>
      </c>
      <c r="E156" s="325">
        <v>41955</v>
      </c>
    </row>
    <row r="157" spans="1:5" ht="31.5" x14ac:dyDescent="0.25">
      <c r="A157" s="323" t="s">
        <v>1163</v>
      </c>
      <c r="B157" s="324" t="s">
        <v>1374</v>
      </c>
      <c r="C157" s="324" t="s">
        <v>1389</v>
      </c>
      <c r="D157" s="324" t="s">
        <v>1390</v>
      </c>
      <c r="E157" s="325">
        <v>41985</v>
      </c>
    </row>
    <row r="158" spans="1:5" ht="31.5" x14ac:dyDescent="0.25">
      <c r="A158" s="323" t="s">
        <v>1163</v>
      </c>
      <c r="B158" s="324" t="s">
        <v>1391</v>
      </c>
      <c r="C158" s="324" t="s">
        <v>1392</v>
      </c>
      <c r="D158" s="324" t="s">
        <v>1377</v>
      </c>
      <c r="E158" s="325">
        <v>41934</v>
      </c>
    </row>
    <row r="159" spans="1:5" ht="31.5" x14ac:dyDescent="0.25">
      <c r="A159" s="323" t="s">
        <v>1163</v>
      </c>
      <c r="B159" s="324" t="s">
        <v>1374</v>
      </c>
      <c r="C159" s="324" t="s">
        <v>1393</v>
      </c>
      <c r="D159" s="324" t="s">
        <v>1394</v>
      </c>
      <c r="E159" s="325">
        <v>41731</v>
      </c>
    </row>
    <row r="160" spans="1:5" ht="31.5" x14ac:dyDescent="0.25">
      <c r="A160" s="323" t="s">
        <v>1163</v>
      </c>
      <c r="B160" s="324" t="s">
        <v>1374</v>
      </c>
      <c r="C160" s="324" t="s">
        <v>1395</v>
      </c>
      <c r="D160" s="324" t="s">
        <v>1394</v>
      </c>
      <c r="E160" s="325">
        <v>41731</v>
      </c>
    </row>
    <row r="161" spans="1:5" ht="31.5" x14ac:dyDescent="0.25">
      <c r="A161" s="323" t="s">
        <v>1163</v>
      </c>
      <c r="B161" s="324" t="s">
        <v>1396</v>
      </c>
      <c r="C161" s="324" t="s">
        <v>1397</v>
      </c>
      <c r="D161" s="324" t="s">
        <v>1398</v>
      </c>
      <c r="E161" s="325">
        <v>41889</v>
      </c>
    </row>
    <row r="162" spans="1:5" ht="63" x14ac:dyDescent="0.25">
      <c r="A162" s="323" t="s">
        <v>1163</v>
      </c>
      <c r="B162" s="324" t="s">
        <v>1399</v>
      </c>
      <c r="C162" s="324" t="s">
        <v>1400</v>
      </c>
      <c r="D162" s="324" t="s">
        <v>1401</v>
      </c>
      <c r="E162" s="325">
        <v>41829</v>
      </c>
    </row>
    <row r="163" spans="1:5" ht="63" x14ac:dyDescent="0.25">
      <c r="A163" s="323" t="s">
        <v>1402</v>
      </c>
      <c r="B163" s="324" t="s">
        <v>1403</v>
      </c>
      <c r="C163" s="324" t="s">
        <v>1404</v>
      </c>
      <c r="D163" s="324" t="s">
        <v>1405</v>
      </c>
      <c r="E163" s="325">
        <v>41986</v>
      </c>
    </row>
    <row r="164" spans="1:5" ht="63" x14ac:dyDescent="0.25">
      <c r="A164" s="323" t="s">
        <v>1402</v>
      </c>
      <c r="B164" s="324" t="s">
        <v>1403</v>
      </c>
      <c r="C164" s="324" t="s">
        <v>1406</v>
      </c>
      <c r="D164" s="324" t="s">
        <v>1407</v>
      </c>
      <c r="E164" s="325">
        <v>41853</v>
      </c>
    </row>
    <row r="165" spans="1:5" ht="31.5" x14ac:dyDescent="0.25">
      <c r="A165" s="323" t="s">
        <v>1402</v>
      </c>
      <c r="B165" s="324" t="s">
        <v>1359</v>
      </c>
      <c r="C165" s="324" t="s">
        <v>1362</v>
      </c>
      <c r="D165" s="324" t="s">
        <v>1363</v>
      </c>
      <c r="E165" s="325">
        <v>41929</v>
      </c>
    </row>
    <row r="166" spans="1:5" ht="31.5" x14ac:dyDescent="0.25">
      <c r="A166" s="323" t="s">
        <v>1402</v>
      </c>
      <c r="B166" s="324" t="s">
        <v>1396</v>
      </c>
      <c r="C166" s="324" t="s">
        <v>1408</v>
      </c>
      <c r="D166" s="324" t="s">
        <v>1409</v>
      </c>
      <c r="E166" s="325">
        <v>41818</v>
      </c>
    </row>
    <row r="167" spans="1:5" x14ac:dyDescent="0.25">
      <c r="A167" s="323" t="s">
        <v>1410</v>
      </c>
      <c r="B167" s="324" t="s">
        <v>1359</v>
      </c>
      <c r="C167" s="324" t="s">
        <v>1411</v>
      </c>
      <c r="D167" s="324" t="s">
        <v>1412</v>
      </c>
      <c r="E167" s="325">
        <v>41888</v>
      </c>
    </row>
    <row r="168" spans="1:5" ht="31.5" x14ac:dyDescent="0.25">
      <c r="A168" s="323" t="s">
        <v>1146</v>
      </c>
      <c r="B168" s="324" t="s">
        <v>1379</v>
      </c>
      <c r="C168" s="324" t="s">
        <v>1413</v>
      </c>
      <c r="D168" s="324" t="s">
        <v>1414</v>
      </c>
      <c r="E168" s="325">
        <v>41971</v>
      </c>
    </row>
    <row r="169" spans="1:5" ht="63" x14ac:dyDescent="0.25">
      <c r="A169" s="323" t="s">
        <v>1146</v>
      </c>
      <c r="B169" s="324" t="s">
        <v>1396</v>
      </c>
      <c r="C169" s="324" t="s">
        <v>1415</v>
      </c>
      <c r="D169" s="324" t="s">
        <v>1416</v>
      </c>
      <c r="E169" s="325">
        <v>41853</v>
      </c>
    </row>
    <row r="170" spans="1:5" ht="31.5" x14ac:dyDescent="0.25">
      <c r="A170" s="323" t="s">
        <v>1146</v>
      </c>
      <c r="B170" s="324" t="s">
        <v>1399</v>
      </c>
      <c r="C170" s="324" t="s">
        <v>1417</v>
      </c>
      <c r="D170" s="324" t="s">
        <v>1409</v>
      </c>
      <c r="E170" s="325">
        <v>41819</v>
      </c>
    </row>
    <row r="171" spans="1:5" ht="31.5" x14ac:dyDescent="0.25">
      <c r="A171" s="323" t="s">
        <v>1146</v>
      </c>
      <c r="B171" s="324" t="s">
        <v>1396</v>
      </c>
      <c r="C171" s="324" t="s">
        <v>1418</v>
      </c>
      <c r="D171" s="324" t="s">
        <v>1419</v>
      </c>
      <c r="E171" s="325">
        <v>41818</v>
      </c>
    </row>
    <row r="172" spans="1:5" ht="31.5" x14ac:dyDescent="0.25">
      <c r="A172" s="323" t="s">
        <v>1420</v>
      </c>
      <c r="B172" s="324" t="s">
        <v>1421</v>
      </c>
      <c r="C172" s="324" t="s">
        <v>1422</v>
      </c>
      <c r="D172" s="324" t="s">
        <v>1423</v>
      </c>
      <c r="E172" s="325" t="s">
        <v>1424</v>
      </c>
    </row>
    <row r="173" spans="1:5" ht="47.25" x14ac:dyDescent="0.25">
      <c r="A173" s="323" t="s">
        <v>1425</v>
      </c>
      <c r="B173" s="324" t="s">
        <v>1403</v>
      </c>
      <c r="C173" s="324" t="s">
        <v>1426</v>
      </c>
      <c r="D173" s="324" t="s">
        <v>1427</v>
      </c>
      <c r="E173" s="325">
        <v>41791</v>
      </c>
    </row>
    <row r="174" spans="1:5" ht="31.5" x14ac:dyDescent="0.25">
      <c r="A174" s="323" t="s">
        <v>1428</v>
      </c>
      <c r="B174" s="324" t="s">
        <v>1429</v>
      </c>
      <c r="C174" s="324" t="s">
        <v>1430</v>
      </c>
      <c r="D174" s="324" t="s">
        <v>1371</v>
      </c>
      <c r="E174" s="325">
        <v>41968</v>
      </c>
    </row>
    <row r="175" spans="1:5" ht="31.5" x14ac:dyDescent="0.25">
      <c r="A175" s="323" t="s">
        <v>1428</v>
      </c>
      <c r="B175" s="324" t="s">
        <v>1364</v>
      </c>
      <c r="C175" s="324" t="s">
        <v>1430</v>
      </c>
      <c r="D175" s="324" t="s">
        <v>1371</v>
      </c>
      <c r="E175" s="325">
        <v>41968</v>
      </c>
    </row>
    <row r="176" spans="1:5" ht="31.5" x14ac:dyDescent="0.25">
      <c r="A176" s="323" t="s">
        <v>1130</v>
      </c>
      <c r="B176" s="324" t="s">
        <v>1431</v>
      </c>
      <c r="C176" s="324" t="s">
        <v>1432</v>
      </c>
      <c r="D176" s="324" t="s">
        <v>1377</v>
      </c>
      <c r="E176" s="325">
        <v>41970</v>
      </c>
    </row>
    <row r="177" spans="1:5" x14ac:dyDescent="0.25">
      <c r="A177" s="323" t="s">
        <v>1130</v>
      </c>
      <c r="B177" s="324" t="s">
        <v>1433</v>
      </c>
      <c r="C177" s="324" t="s">
        <v>1434</v>
      </c>
      <c r="D177" s="324" t="s">
        <v>1435</v>
      </c>
      <c r="E177" s="325">
        <v>41980</v>
      </c>
    </row>
    <row r="178" spans="1:5" ht="31.5" x14ac:dyDescent="0.25">
      <c r="A178" s="323" t="s">
        <v>1130</v>
      </c>
      <c r="B178" s="324" t="s">
        <v>1431</v>
      </c>
      <c r="C178" s="324" t="s">
        <v>1436</v>
      </c>
      <c r="D178" s="324" t="s">
        <v>1377</v>
      </c>
      <c r="E178" s="325">
        <v>41970</v>
      </c>
    </row>
    <row r="179" spans="1:5" ht="47.25" x14ac:dyDescent="0.25">
      <c r="A179" s="323" t="s">
        <v>1130</v>
      </c>
      <c r="B179" s="324" t="s">
        <v>1399</v>
      </c>
      <c r="C179" s="324" t="s">
        <v>1437</v>
      </c>
      <c r="D179" s="324" t="s">
        <v>1438</v>
      </c>
      <c r="E179" s="325">
        <v>41811</v>
      </c>
    </row>
    <row r="180" spans="1:5" ht="47.25" x14ac:dyDescent="0.25">
      <c r="A180" s="323" t="s">
        <v>1130</v>
      </c>
      <c r="B180" s="324" t="s">
        <v>1396</v>
      </c>
      <c r="C180" s="324" t="s">
        <v>1439</v>
      </c>
      <c r="D180" s="324" t="s">
        <v>1438</v>
      </c>
      <c r="E180" s="325">
        <v>41811</v>
      </c>
    </row>
    <row r="181" spans="1:5" ht="31.5" x14ac:dyDescent="0.25">
      <c r="A181" s="323" t="s">
        <v>1130</v>
      </c>
      <c r="B181" s="324" t="s">
        <v>1440</v>
      </c>
      <c r="C181" s="324" t="s">
        <v>1441</v>
      </c>
      <c r="D181" s="324" t="s">
        <v>1442</v>
      </c>
      <c r="E181" s="325">
        <v>41928</v>
      </c>
    </row>
    <row r="182" spans="1:5" ht="31.5" x14ac:dyDescent="0.25">
      <c r="A182" s="323" t="s">
        <v>1130</v>
      </c>
      <c r="B182" s="324" t="s">
        <v>1440</v>
      </c>
      <c r="C182" s="324" t="s">
        <v>1443</v>
      </c>
      <c r="D182" s="324" t="s">
        <v>1444</v>
      </c>
      <c r="E182" s="325">
        <v>41970</v>
      </c>
    </row>
    <row r="183" spans="1:5" x14ac:dyDescent="0.25">
      <c r="A183" s="323" t="s">
        <v>1130</v>
      </c>
      <c r="B183" s="324" t="s">
        <v>1433</v>
      </c>
      <c r="C183" s="324" t="s">
        <v>1434</v>
      </c>
      <c r="D183" s="324" t="s">
        <v>1435</v>
      </c>
      <c r="E183" s="325">
        <v>41980</v>
      </c>
    </row>
    <row r="184" spans="1:5" x14ac:dyDescent="0.25">
      <c r="A184" s="323" t="s">
        <v>1130</v>
      </c>
      <c r="B184" s="324" t="s">
        <v>1445</v>
      </c>
      <c r="C184" s="324" t="s">
        <v>1446</v>
      </c>
      <c r="D184" s="324" t="s">
        <v>1447</v>
      </c>
      <c r="E184" s="325" t="s">
        <v>1448</v>
      </c>
    </row>
    <row r="185" spans="1:5" ht="31.5" x14ac:dyDescent="0.25">
      <c r="A185" s="323" t="s">
        <v>1139</v>
      </c>
      <c r="B185" s="324" t="s">
        <v>1399</v>
      </c>
      <c r="C185" s="324" t="s">
        <v>1449</v>
      </c>
      <c r="D185" s="324" t="s">
        <v>1450</v>
      </c>
      <c r="E185" s="325">
        <v>41727</v>
      </c>
    </row>
    <row r="186" spans="1:5" x14ac:dyDescent="0.25">
      <c r="A186" s="323" t="s">
        <v>1253</v>
      </c>
      <c r="B186" s="324" t="s">
        <v>1421</v>
      </c>
      <c r="C186" s="324" t="s">
        <v>1451</v>
      </c>
      <c r="D186" s="324" t="s">
        <v>1452</v>
      </c>
      <c r="E186" s="325" t="s">
        <v>1453</v>
      </c>
    </row>
    <row r="187" spans="1:5" ht="31.5" x14ac:dyDescent="0.25">
      <c r="A187" s="323" t="s">
        <v>1253</v>
      </c>
      <c r="B187" s="324" t="s">
        <v>1429</v>
      </c>
      <c r="C187" s="324" t="s">
        <v>1454</v>
      </c>
      <c r="D187" s="324" t="s">
        <v>1371</v>
      </c>
      <c r="E187" s="325">
        <v>41753</v>
      </c>
    </row>
    <row r="188" spans="1:5" ht="31.5" x14ac:dyDescent="0.25">
      <c r="A188" s="323" t="s">
        <v>1253</v>
      </c>
      <c r="B188" s="324" t="s">
        <v>1421</v>
      </c>
      <c r="C188" s="324" t="s">
        <v>1455</v>
      </c>
      <c r="D188" s="324" t="s">
        <v>1456</v>
      </c>
      <c r="E188" s="325" t="s">
        <v>1457</v>
      </c>
    </row>
    <row r="189" spans="1:5" ht="31.5" x14ac:dyDescent="0.25">
      <c r="A189" s="323" t="s">
        <v>1253</v>
      </c>
      <c r="B189" s="324" t="s">
        <v>1421</v>
      </c>
      <c r="C189" s="324" t="s">
        <v>1458</v>
      </c>
      <c r="D189" s="324" t="s">
        <v>1459</v>
      </c>
      <c r="E189" s="325" t="s">
        <v>1460</v>
      </c>
    </row>
    <row r="190" spans="1:5" x14ac:dyDescent="0.25">
      <c r="A190" s="323" t="s">
        <v>1177</v>
      </c>
      <c r="B190" s="324" t="s">
        <v>1433</v>
      </c>
      <c r="C190" s="324" t="s">
        <v>1461</v>
      </c>
      <c r="D190" s="324" t="s">
        <v>1462</v>
      </c>
      <c r="E190" s="325">
        <v>41726</v>
      </c>
    </row>
    <row r="191" spans="1:5" ht="31.5" x14ac:dyDescent="0.25">
      <c r="A191" s="323" t="s">
        <v>1177</v>
      </c>
      <c r="B191" s="324" t="s">
        <v>1421</v>
      </c>
      <c r="C191" s="324" t="s">
        <v>1463</v>
      </c>
      <c r="D191" s="324" t="s">
        <v>1464</v>
      </c>
      <c r="E191" s="325" t="s">
        <v>1465</v>
      </c>
    </row>
    <row r="192" spans="1:5" ht="31.5" x14ac:dyDescent="0.25">
      <c r="A192" s="323" t="s">
        <v>1247</v>
      </c>
      <c r="B192" s="324" t="s">
        <v>1399</v>
      </c>
      <c r="C192" s="324" t="s">
        <v>1439</v>
      </c>
      <c r="D192" s="324" t="s">
        <v>1466</v>
      </c>
      <c r="E192" s="325">
        <v>41811</v>
      </c>
    </row>
    <row r="193" spans="1:5" ht="31.5" x14ac:dyDescent="0.25">
      <c r="A193" s="323" t="s">
        <v>1111</v>
      </c>
      <c r="B193" s="324" t="s">
        <v>1379</v>
      </c>
      <c r="C193" s="324" t="s">
        <v>1467</v>
      </c>
      <c r="D193" s="324" t="s">
        <v>1468</v>
      </c>
      <c r="E193" s="325">
        <v>41670</v>
      </c>
    </row>
    <row r="194" spans="1:5" ht="47.25" x14ac:dyDescent="0.25">
      <c r="A194" s="323" t="s">
        <v>1111</v>
      </c>
      <c r="B194" s="324" t="s">
        <v>1374</v>
      </c>
      <c r="C194" s="324" t="s">
        <v>1469</v>
      </c>
      <c r="D194" s="324" t="s">
        <v>1470</v>
      </c>
      <c r="E194" s="325">
        <v>41811</v>
      </c>
    </row>
    <row r="195" spans="1:5" ht="47.25" x14ac:dyDescent="0.25">
      <c r="A195" s="323" t="s">
        <v>1111</v>
      </c>
      <c r="B195" s="324" t="s">
        <v>1399</v>
      </c>
      <c r="C195" s="324" t="s">
        <v>1471</v>
      </c>
      <c r="D195" s="324" t="s">
        <v>1472</v>
      </c>
      <c r="E195" s="325">
        <v>41937</v>
      </c>
    </row>
    <row r="196" spans="1:5" ht="31.5" x14ac:dyDescent="0.25">
      <c r="A196" s="323" t="s">
        <v>1111</v>
      </c>
      <c r="B196" s="324" t="s">
        <v>1396</v>
      </c>
      <c r="C196" s="324" t="s">
        <v>1473</v>
      </c>
      <c r="D196" s="324" t="s">
        <v>1419</v>
      </c>
      <c r="E196" s="325">
        <v>41819</v>
      </c>
    </row>
    <row r="197" spans="1:5" ht="47.25" x14ac:dyDescent="0.25">
      <c r="A197" s="323" t="s">
        <v>1069</v>
      </c>
      <c r="B197" s="324" t="s">
        <v>1440</v>
      </c>
      <c r="C197" s="324" t="s">
        <v>1474</v>
      </c>
      <c r="D197" s="324" t="s">
        <v>1475</v>
      </c>
      <c r="E197" s="325">
        <v>41936</v>
      </c>
    </row>
    <row r="198" spans="1:5" ht="31.5" x14ac:dyDescent="0.25">
      <c r="A198" s="323" t="s">
        <v>1069</v>
      </c>
      <c r="B198" s="324" t="s">
        <v>1379</v>
      </c>
      <c r="C198" s="324" t="s">
        <v>1476</v>
      </c>
      <c r="D198" s="324" t="s">
        <v>1477</v>
      </c>
      <c r="E198" s="325">
        <v>41887</v>
      </c>
    </row>
    <row r="199" spans="1:5" ht="31.5" x14ac:dyDescent="0.25">
      <c r="A199" s="323" t="s">
        <v>1069</v>
      </c>
      <c r="B199" s="324" t="s">
        <v>1379</v>
      </c>
      <c r="C199" s="324" t="s">
        <v>1478</v>
      </c>
      <c r="D199" s="324" t="s">
        <v>1479</v>
      </c>
      <c r="E199" s="325">
        <v>41656</v>
      </c>
    </row>
    <row r="200" spans="1:5" x14ac:dyDescent="0.25">
      <c r="A200" s="323"/>
      <c r="B200" s="324"/>
      <c r="C200" s="324"/>
      <c r="D200" s="324"/>
      <c r="E200" s="3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/>
  </sheetViews>
  <sheetFormatPr defaultRowHeight="15.7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C1E7D131245459CDBF9AC4B705096" ma:contentTypeVersion="0" ma:contentTypeDescription="Umožňuje vytvoriť nový dokument." ma:contentTypeScope="" ma:versionID="b041d55f5641a4b423cfb2c47dec86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ae51b23ceac873071d642d5069d117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B91AD4-7E00-4272-9828-71C5A0FDE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E0E4545-BAD6-469B-9218-C04FA07708F4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27</vt:i4>
      </vt:variant>
      <vt:variant>
        <vt:lpstr>Pomenované rozsahy</vt:lpstr>
      </vt:variant>
      <vt:variant>
        <vt:i4>9</vt:i4>
      </vt:variant>
    </vt:vector>
  </HeadingPairs>
  <TitlesOfParts>
    <vt:vector size="36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umel.cinnost</vt:lpstr>
      <vt:lpstr>T15 štud.program - ŠP</vt:lpstr>
      <vt:lpstr>T16 pozastavene, odňaté ŠP</vt:lpstr>
      <vt:lpstr>17 HI konania</vt:lpstr>
      <vt:lpstr>18 HI pozastavene, odňatie </vt:lpstr>
      <vt:lpstr>T19 Výskumné projekty</vt:lpstr>
      <vt:lpstr>T20 Ostatné (nevýsk.) projekty</vt:lpstr>
      <vt:lpstr>T21 umelecká činnosť</vt:lpstr>
      <vt:lpstr>skratky</vt:lpstr>
      <vt:lpstr>'17 HI konania'!Oblasť_tlače</vt:lpstr>
      <vt:lpstr>'18 HI pozastavene, odňatie '!Oblasť_tlače</vt:lpstr>
      <vt:lpstr>'T12 záverečné práce'!Oblasť_tlače</vt:lpstr>
      <vt:lpstr>'T15 štud.program - ŠP'!Oblasť_tlače</vt:lpstr>
      <vt:lpstr>'T19 Výskumné projekty'!Oblasť_tlače</vt:lpstr>
      <vt:lpstr>'T20 Ostatné (nevýsk.) projekty'!Oblasť_tlače</vt:lpstr>
      <vt:lpstr>'T3a - I.stupeň prijatia'!Oblasť_tlače</vt:lpstr>
      <vt:lpstr>'T3C - III stupeň prijatia'!Oblasť_tlače</vt:lpstr>
      <vt:lpstr>'T9 výberové konania'!Oblasť_tlače</vt:lpstr>
    </vt:vector>
  </TitlesOfParts>
  <Company>MŠSR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Jurkovič</dc:creator>
  <cp:lastModifiedBy>Táňa Palkovičová</cp:lastModifiedBy>
  <cp:lastPrinted>2015-04-15T10:02:49Z</cp:lastPrinted>
  <dcterms:created xsi:type="dcterms:W3CDTF">2010-01-11T10:19:31Z</dcterms:created>
  <dcterms:modified xsi:type="dcterms:W3CDTF">2015-04-21T07:36:45Z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0x010100DF8C1E7D131245459CDBF9AC4B705096</vt:lpwstr>
  </property>
</Properties>
</file>