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ta Bedeová\Documents\VÝBER DODÁVATEĽA S CP, BEZ CP\ROK 2020\CP 44_2020 Mraz.pečivo+zemiak.polot\"/>
    </mc:Choice>
  </mc:AlternateContent>
  <bookViews>
    <workbookView xWindow="0" yWindow="225" windowWidth="19035" windowHeight="9090" firstSheet="2" activeTab="4"/>
  </bookViews>
  <sheets>
    <sheet name="Hárok1" sheetId="1" state="hidden" r:id="rId1"/>
    <sheet name="Alergény" sheetId="4" state="hidden" r:id="rId2"/>
    <sheet name="mr zem polot" sheetId="2" r:id="rId3"/>
    <sheet name="Hárok3" sheetId="3" state="hidden" r:id="rId4"/>
    <sheet name="mr pečivo" sheetId="5" r:id="rId5"/>
  </sheets>
  <calcPr calcId="162913"/>
</workbook>
</file>

<file path=xl/calcChain.xml><?xml version="1.0" encoding="utf-8"?>
<calcChain xmlns="http://schemas.openxmlformats.org/spreadsheetml/2006/main">
  <c r="D20" i="1" l="1"/>
  <c r="K23" i="1" l="1"/>
  <c r="R16" i="1" l="1"/>
  <c r="R8" i="1"/>
  <c r="R19" i="1"/>
  <c r="R18" i="1"/>
  <c r="R17" i="1"/>
  <c r="R15" i="1"/>
  <c r="R14" i="1"/>
  <c r="R13" i="1"/>
  <c r="R11" i="1"/>
  <c r="R10" i="1"/>
  <c r="R9" i="1"/>
  <c r="R7" i="1"/>
  <c r="R6" i="1"/>
  <c r="R5" i="1"/>
  <c r="R4" i="1"/>
  <c r="K32" i="1"/>
  <c r="K27" i="1"/>
  <c r="K21" i="1"/>
  <c r="K19" i="1"/>
  <c r="K17" i="1"/>
  <c r="K15" i="1"/>
  <c r="K13" i="1"/>
  <c r="K7" i="1"/>
  <c r="K35" i="1"/>
  <c r="K34" i="1"/>
  <c r="K33" i="1"/>
  <c r="K31" i="1"/>
  <c r="K22" i="1"/>
  <c r="K20" i="1"/>
  <c r="K18" i="1"/>
  <c r="K16" i="1"/>
  <c r="K14" i="1"/>
  <c r="K9" i="1"/>
  <c r="K8" i="1"/>
  <c r="K6" i="1"/>
  <c r="K5" i="1"/>
  <c r="K4" i="1"/>
  <c r="K3" i="1"/>
  <c r="D18" i="1"/>
  <c r="D16" i="1"/>
  <c r="D32" i="1"/>
  <c r="D31" i="1"/>
  <c r="D30" i="1"/>
  <c r="D29" i="1"/>
  <c r="D28" i="1"/>
  <c r="D27" i="1"/>
  <c r="D26" i="1"/>
  <c r="D25" i="1"/>
  <c r="D24" i="1"/>
  <c r="D23" i="1"/>
  <c r="D22" i="1"/>
  <c r="D21" i="1"/>
  <c r="D19" i="1"/>
  <c r="D17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59" i="4" l="1"/>
  <c r="E59" i="4" s="1"/>
  <c r="F59" i="4" s="1"/>
  <c r="G59" i="4" s="1"/>
  <c r="D57" i="4"/>
  <c r="E57" i="4" s="1"/>
  <c r="F57" i="4" s="1"/>
  <c r="G57" i="4" s="1"/>
  <c r="F55" i="4"/>
  <c r="G55" i="4" s="1"/>
  <c r="F53" i="4"/>
  <c r="G53" i="4" s="1"/>
  <c r="D51" i="4"/>
  <c r="E51" i="4" s="1"/>
  <c r="F51" i="4" s="1"/>
  <c r="G51" i="4" s="1"/>
  <c r="D50" i="4"/>
  <c r="E50" i="4" s="1"/>
  <c r="F50" i="4" s="1"/>
  <c r="G50" i="4" s="1"/>
  <c r="D49" i="4"/>
  <c r="E49" i="4" s="1"/>
  <c r="F49" i="4" s="1"/>
  <c r="G49" i="4" s="1"/>
  <c r="D47" i="4"/>
  <c r="E47" i="4" s="1"/>
  <c r="F47" i="4" s="1"/>
  <c r="G47" i="4" s="1"/>
  <c r="D45" i="4"/>
  <c r="E45" i="4" s="1"/>
  <c r="F45" i="4" s="1"/>
  <c r="G45" i="4" s="1"/>
  <c r="D73" i="4"/>
  <c r="E73" i="4" s="1"/>
  <c r="F73" i="4" s="1"/>
  <c r="G73" i="4" s="1"/>
  <c r="D44" i="4"/>
  <c r="E44" i="4" s="1"/>
  <c r="F44" i="4" s="1"/>
  <c r="G44" i="4" s="1"/>
  <c r="F43" i="4"/>
  <c r="G43" i="4" s="1"/>
  <c r="D71" i="4"/>
  <c r="E71" i="4" s="1"/>
  <c r="F71" i="4" s="1"/>
  <c r="G71" i="4" s="1"/>
  <c r="F42" i="4"/>
  <c r="G42" i="4" s="1"/>
  <c r="D41" i="4"/>
  <c r="E41" i="4" s="1"/>
  <c r="F41" i="4" s="1"/>
  <c r="G41" i="4" s="1"/>
  <c r="D40" i="4"/>
  <c r="E40" i="4" s="1"/>
  <c r="F40" i="4" s="1"/>
  <c r="G40" i="4" s="1"/>
  <c r="F39" i="4"/>
  <c r="G39" i="4" s="1"/>
  <c r="D38" i="4"/>
  <c r="E38" i="4" s="1"/>
  <c r="F38" i="4" s="1"/>
  <c r="G38" i="4" s="1"/>
  <c r="D37" i="4"/>
  <c r="E37" i="4" s="1"/>
  <c r="F37" i="4" s="1"/>
  <c r="G37" i="4" s="1"/>
  <c r="D36" i="4"/>
  <c r="E36" i="4" s="1"/>
  <c r="F36" i="4" s="1"/>
  <c r="G36" i="4" s="1"/>
  <c r="D35" i="4"/>
  <c r="E35" i="4" s="1"/>
  <c r="F35" i="4" s="1"/>
  <c r="G35" i="4" s="1"/>
  <c r="D34" i="4"/>
  <c r="E34" i="4" s="1"/>
  <c r="F34" i="4" s="1"/>
  <c r="G34" i="4" s="1"/>
  <c r="F69" i="4"/>
  <c r="G69" i="4" s="1"/>
  <c r="D33" i="4"/>
  <c r="E33" i="4" s="1"/>
  <c r="F33" i="4" s="1"/>
  <c r="G33" i="4" s="1"/>
  <c r="D32" i="4"/>
  <c r="E32" i="4" s="1"/>
  <c r="F32" i="4" s="1"/>
  <c r="G32" i="4" s="1"/>
  <c r="F67" i="4"/>
  <c r="G67" i="4" s="1"/>
  <c r="D31" i="4"/>
  <c r="E31" i="4" s="1"/>
  <c r="F31" i="4" s="1"/>
  <c r="G31" i="4" s="1"/>
  <c r="D30" i="4"/>
  <c r="E30" i="4" s="1"/>
  <c r="F30" i="4" s="1"/>
  <c r="G30" i="4" s="1"/>
  <c r="D29" i="4"/>
  <c r="E29" i="4" s="1"/>
  <c r="F29" i="4" s="1"/>
  <c r="G29" i="4" s="1"/>
  <c r="D28" i="4"/>
  <c r="E28" i="4" s="1"/>
  <c r="F28" i="4" s="1"/>
  <c r="G28" i="4" s="1"/>
  <c r="F84" i="4"/>
  <c r="G84" i="4" s="1"/>
  <c r="D27" i="4"/>
  <c r="E27" i="4" s="1"/>
  <c r="F27" i="4" s="1"/>
  <c r="G27" i="4" s="1"/>
  <c r="D26" i="4"/>
  <c r="E26" i="4" s="1"/>
  <c r="F26" i="4" s="1"/>
  <c r="G26" i="4" s="1"/>
  <c r="D25" i="4"/>
  <c r="E25" i="4" s="1"/>
  <c r="F25" i="4" s="1"/>
  <c r="G25" i="4" s="1"/>
  <c r="D24" i="4"/>
  <c r="E24" i="4" s="1"/>
  <c r="F24" i="4" s="1"/>
  <c r="G24" i="4" s="1"/>
  <c r="D23" i="4"/>
  <c r="E23" i="4" s="1"/>
  <c r="F23" i="4" s="1"/>
  <c r="G23" i="4" s="1"/>
  <c r="D22" i="4"/>
  <c r="E22" i="4" s="1"/>
  <c r="F22" i="4" s="1"/>
  <c r="G22" i="4" s="1"/>
  <c r="D21" i="4"/>
  <c r="E21" i="4" s="1"/>
  <c r="F21" i="4" s="1"/>
  <c r="G21" i="4" s="1"/>
  <c r="D20" i="4"/>
  <c r="E20" i="4" s="1"/>
  <c r="F20" i="4" s="1"/>
  <c r="G20" i="4" s="1"/>
  <c r="D19" i="4"/>
  <c r="E19" i="4" s="1"/>
  <c r="F19" i="4" s="1"/>
  <c r="G19" i="4" s="1"/>
  <c r="D18" i="4"/>
  <c r="E18" i="4" s="1"/>
  <c r="F18" i="4" s="1"/>
  <c r="G18" i="4" s="1"/>
  <c r="D17" i="4"/>
  <c r="E17" i="4" s="1"/>
  <c r="F17" i="4" s="1"/>
  <c r="G17" i="4" s="1"/>
  <c r="D16" i="4"/>
  <c r="E16" i="4" s="1"/>
  <c r="F16" i="4" s="1"/>
  <c r="G16" i="4" s="1"/>
  <c r="F82" i="4"/>
  <c r="G82" i="4" s="1"/>
  <c r="D82" i="4"/>
  <c r="D15" i="4"/>
  <c r="E15" i="4" s="1"/>
  <c r="F15" i="4" s="1"/>
  <c r="G15" i="4" s="1"/>
  <c r="D81" i="4"/>
  <c r="E81" i="4" s="1"/>
  <c r="F81" i="4" s="1"/>
  <c r="G81" i="4" s="1"/>
  <c r="D65" i="4"/>
  <c r="E65" i="4" s="1"/>
  <c r="F65" i="4" s="1"/>
  <c r="G65" i="4" s="1"/>
  <c r="D14" i="4"/>
  <c r="E14" i="4" s="1"/>
  <c r="F14" i="4" s="1"/>
  <c r="G14" i="4" s="1"/>
  <c r="D80" i="4"/>
  <c r="E80" i="4" s="1"/>
  <c r="F80" i="4" s="1"/>
  <c r="G80" i="4" s="1"/>
  <c r="D64" i="4"/>
  <c r="E64" i="4" s="1"/>
  <c r="F64" i="4" s="1"/>
  <c r="G64" i="4" s="1"/>
  <c r="D13" i="4"/>
  <c r="E13" i="4" s="1"/>
  <c r="F13" i="4" s="1"/>
  <c r="G13" i="4" s="1"/>
  <c r="D79" i="4"/>
  <c r="E79" i="4" s="1"/>
  <c r="F79" i="4" s="1"/>
  <c r="G79" i="4" s="1"/>
  <c r="D12" i="4"/>
  <c r="E12" i="4" s="1"/>
  <c r="F12" i="4" s="1"/>
  <c r="G12" i="4" s="1"/>
  <c r="D78" i="4"/>
  <c r="E78" i="4" s="1"/>
  <c r="F78" i="4" s="1"/>
  <c r="G78" i="4" s="1"/>
  <c r="D11" i="4"/>
  <c r="E11" i="4" s="1"/>
  <c r="F11" i="4" s="1"/>
  <c r="G11" i="4" s="1"/>
  <c r="D77" i="4"/>
  <c r="E77" i="4" s="1"/>
  <c r="F77" i="4" s="1"/>
  <c r="G77" i="4" s="1"/>
  <c r="D10" i="4"/>
  <c r="E10" i="4" s="1"/>
  <c r="F10" i="4" s="1"/>
  <c r="G10" i="4" s="1"/>
  <c r="D63" i="4"/>
  <c r="E63" i="4" s="1"/>
  <c r="F63" i="4" s="1"/>
  <c r="G63" i="4" s="1"/>
  <c r="D9" i="4"/>
  <c r="E9" i="4" s="1"/>
  <c r="F9" i="4" s="1"/>
  <c r="G9" i="4" s="1"/>
  <c r="D75" i="4"/>
  <c r="E75" i="4" s="1"/>
  <c r="F75" i="4" s="1"/>
  <c r="G75" i="4" s="1"/>
  <c r="D61" i="4"/>
  <c r="E61" i="4" s="1"/>
  <c r="F61" i="4" s="1"/>
  <c r="G61" i="4" s="1"/>
</calcChain>
</file>

<file path=xl/sharedStrings.xml><?xml version="1.0" encoding="utf-8"?>
<sst xmlns="http://schemas.openxmlformats.org/spreadsheetml/2006/main" count="354" uniqueCount="189">
  <si>
    <t>ZÁKUSKY</t>
  </si>
  <si>
    <t xml:space="preserve">NÁSOBKY </t>
  </si>
  <si>
    <t>Reg. Č.</t>
  </si>
  <si>
    <t>Názov výrobku/hmotnosť</t>
  </si>
  <si>
    <t>Rez hájnikov 60 g</t>
  </si>
  <si>
    <t>Rez bratislavský 50 g</t>
  </si>
  <si>
    <t>Penové srdce bal. 330 g</t>
  </si>
  <si>
    <t>Rez medový 35 g</t>
  </si>
  <si>
    <t>Rez ananásový 80 g</t>
  </si>
  <si>
    <t>Rez dobošový 41 g</t>
  </si>
  <si>
    <t>Rez hrozienkový 45 g</t>
  </si>
  <si>
    <t>Rez prezident 50 g</t>
  </si>
  <si>
    <t>Laskonka kakaová 240 g</t>
  </si>
  <si>
    <t>Listová trubička 30 g</t>
  </si>
  <si>
    <t>Veterník karamelový 400 g</t>
  </si>
  <si>
    <t>Listová šatôčka 50 g</t>
  </si>
  <si>
    <t>Krémeš lahôdkový 420 g</t>
  </si>
  <si>
    <t>Listové slané tyčinky 100 g</t>
  </si>
  <si>
    <t>Penový násobok 250 g</t>
  </si>
  <si>
    <t>Linecký koláčik 40 g</t>
  </si>
  <si>
    <t>Linecké trené s marmeládou 40 g</t>
  </si>
  <si>
    <t>Rožky orechové 15 g</t>
  </si>
  <si>
    <t>Rožky kokosové 15 g</t>
  </si>
  <si>
    <t>Rezy punčové 400 g</t>
  </si>
  <si>
    <t>Roláda kokosová 300 g</t>
  </si>
  <si>
    <t>Rez punčový 60 g</t>
  </si>
  <si>
    <t>Hrudka punčová 60 g</t>
  </si>
  <si>
    <t>Rezy medové 250 g</t>
  </si>
  <si>
    <t>Kocka kokos.- karamel. 40 g</t>
  </si>
  <si>
    <t>Rezy dobošové 300 g</t>
  </si>
  <si>
    <t>Kocka francúzska 70 g</t>
  </si>
  <si>
    <t>TORTY</t>
  </si>
  <si>
    <t>Kávové zrno 40 g</t>
  </si>
  <si>
    <t>Kocka oblátková 40 g</t>
  </si>
  <si>
    <t>Srdce orechové v marc. 3000 g</t>
  </si>
  <si>
    <t>Kocka orechová 70 g</t>
  </si>
  <si>
    <t>Torta penová 1500 g</t>
  </si>
  <si>
    <t>Kocka citrónová 40 g</t>
  </si>
  <si>
    <t>Karamelový veterník 80 g</t>
  </si>
  <si>
    <t>Torta kakaová 2000 g</t>
  </si>
  <si>
    <t>Harlekýn 70 g</t>
  </si>
  <si>
    <t>Oko v marcipáne 3500 g</t>
  </si>
  <si>
    <t>Torta karamelová 1200 g</t>
  </si>
  <si>
    <t>Roláda orechová 50 g</t>
  </si>
  <si>
    <t>Špička s tekutým nálevom 40 g</t>
  </si>
  <si>
    <t>Rožok jadrový 30 g</t>
  </si>
  <si>
    <t>Kokoska plnená 60 g</t>
  </si>
  <si>
    <t>Medajlonček kakao 40 g</t>
  </si>
  <si>
    <t>Grilážová trubička 30 g</t>
  </si>
  <si>
    <t>Karamelová trubička 30 g</t>
  </si>
  <si>
    <t>Kolekcia paríž. trubičiek 275 g /10ks/</t>
  </si>
  <si>
    <t>Kolekcia šamrónov 210 g</t>
  </si>
  <si>
    <t>Babeta kakaová 270 g</t>
  </si>
  <si>
    <t>Kokosová lahôdka 50 g</t>
  </si>
  <si>
    <t>Sacherova torta 130 g</t>
  </si>
  <si>
    <t>Zamatová roláda 45 g</t>
  </si>
  <si>
    <t>Mandarinková torta 1100 g</t>
  </si>
  <si>
    <t>Parížska torta banánová 1000 g</t>
  </si>
  <si>
    <t>Penový pás 450 g</t>
  </si>
  <si>
    <t>Krémeš listový 90 g</t>
  </si>
  <si>
    <t>Penové srdce 300 g</t>
  </si>
  <si>
    <t>DPH</t>
  </si>
  <si>
    <t>Spotreba v dňoch</t>
  </si>
  <si>
    <r>
      <t xml:space="preserve">Cena bez DPH </t>
    </r>
    <r>
      <rPr>
        <b/>
        <sz val="11"/>
        <rFont val="Times New Roman"/>
        <family val="1"/>
        <charset val="238"/>
      </rPr>
      <t>€</t>
    </r>
  </si>
  <si>
    <t>Kniha dobošová / punčová 1550 g</t>
  </si>
  <si>
    <t>EAN</t>
  </si>
  <si>
    <t>TOPEC, a.s.</t>
  </si>
  <si>
    <t>Krušovská 1994</t>
  </si>
  <si>
    <t>955 01 Topoľčany</t>
  </si>
  <si>
    <t>tel: 0918 323 122</t>
  </si>
  <si>
    <t>tel: 0918 323 124</t>
  </si>
  <si>
    <t>tel: 0918 323 146</t>
  </si>
  <si>
    <t>e-mail: cukraren@topec.sk</t>
  </si>
  <si>
    <t>***Torta špeciálna (cena za 1 kg)</t>
  </si>
  <si>
    <t xml:space="preserve">CENNÍK CUKRÁRSKYCH </t>
  </si>
  <si>
    <t>VÝROBKOV</t>
  </si>
  <si>
    <t>Senčanka torta 700g</t>
  </si>
  <si>
    <t>www.topec.sk</t>
  </si>
  <si>
    <t>Senčanka 70g</t>
  </si>
  <si>
    <t>Gaštanový jazýček 40g</t>
  </si>
  <si>
    <t>Orieškové srdce špeciál 500g</t>
  </si>
  <si>
    <t>zaokruhlenie</t>
  </si>
  <si>
    <t xml:space="preserve">PENOVÉ VÝROBKY </t>
  </si>
  <si>
    <r>
      <t>POZN</t>
    </r>
    <r>
      <rPr>
        <sz val="11"/>
        <color indexed="8"/>
        <rFont val="Times New Roman"/>
        <family val="1"/>
        <charset val="238"/>
      </rPr>
      <t xml:space="preserve">: </t>
    </r>
  </si>
  <si>
    <t>*** minimálna hmotnosť špeciálnej torty je 1500 g</t>
  </si>
  <si>
    <t>1 z 3</t>
  </si>
  <si>
    <t>Roláda kokos. margarín. 41 g</t>
  </si>
  <si>
    <t xml:space="preserve">TOP oriešková torta 1500 g </t>
  </si>
  <si>
    <t>Oriešková lahôdka 50g</t>
  </si>
  <si>
    <t>Kocka / rez tvarohová/ý 70 g</t>
  </si>
  <si>
    <t>Roláda kakaová 300 g</t>
  </si>
  <si>
    <t>Banánik 40g</t>
  </si>
  <si>
    <t>ZÁKUSKY BEZ PRIDANIA REPNÉHO CUKRU</t>
  </si>
  <si>
    <t>Zamatová roláda bez cukru 45g</t>
  </si>
  <si>
    <t>Ananásový rez bez cukru 80g</t>
  </si>
  <si>
    <t>Dobošový rez bez cukru 41g</t>
  </si>
  <si>
    <t>Rez premier 50g</t>
  </si>
  <si>
    <t>Punčová torta 1500g</t>
  </si>
  <si>
    <t>Dobošová torta 1500g</t>
  </si>
  <si>
    <t>Reg. č.</t>
  </si>
  <si>
    <t>SLANÉ</t>
  </si>
  <si>
    <t>Šáločka 40 g</t>
  </si>
  <si>
    <r>
      <t xml:space="preserve">Podkova </t>
    </r>
    <r>
      <rPr>
        <sz val="11"/>
        <rFont val="Times New Roman"/>
        <family val="1"/>
        <charset val="238"/>
      </rPr>
      <t>3300 g</t>
    </r>
  </si>
  <si>
    <t>Ovocná torta 1000 g</t>
  </si>
  <si>
    <t>BEZLEPKOVÉ CUKRÁRSKE VÝROBKY</t>
  </si>
  <si>
    <t>BALENÉ TORTY</t>
  </si>
  <si>
    <t>KARTÓNOVÉ OBALY</t>
  </si>
  <si>
    <t>aktuálne ceny</t>
  </si>
  <si>
    <t>zvýšenie o 5 %</t>
  </si>
  <si>
    <t>Netto cena bez DPH</t>
  </si>
  <si>
    <t>Ozdoba z mod. hm. 100g</t>
  </si>
  <si>
    <t>Ozdoba z mod. hm. 40g</t>
  </si>
  <si>
    <t>OZDOBY Z MODELOVACEJ HMOTY</t>
  </si>
  <si>
    <t xml:space="preserve"> </t>
  </si>
  <si>
    <t>ALERGÉNY V CUKRÁRSKYCH VÝROBKOCH</t>
  </si>
  <si>
    <t>glutén ( z obilia)</t>
  </si>
  <si>
    <t>kôrovce a výrobky z nich</t>
  </si>
  <si>
    <t>vajcia, vaječné výrobky</t>
  </si>
  <si>
    <t>ryby, rybie výrobky</t>
  </si>
  <si>
    <t>arašidy, výrobky z nich</t>
  </si>
  <si>
    <t>sója, výrobky zo sóje</t>
  </si>
  <si>
    <t>mlieko, mliečne výrobky</t>
  </si>
  <si>
    <t>škrupinové ovocie (lieskovce, orech, pistácie, mandle, kešu)</t>
  </si>
  <si>
    <t>zeler, výrobky zo zeleru</t>
  </si>
  <si>
    <t>horčica, výrobky z horčice</t>
  </si>
  <si>
    <t>sézamové semená</t>
  </si>
  <si>
    <r>
      <t>oxid siričitý a sulfity (nad 10 mg/kg alebo 10 mg/l) vyjadrené v SO</t>
    </r>
    <r>
      <rPr>
        <b/>
        <sz val="10"/>
        <color indexed="8"/>
        <rFont val="Calibri"/>
        <family val="2"/>
        <charset val="238"/>
      </rPr>
      <t>₂</t>
    </r>
    <r>
      <rPr>
        <b/>
        <i/>
        <sz val="10"/>
        <color indexed="8"/>
        <rFont val="Times New Roman"/>
        <family val="1"/>
        <charset val="238"/>
      </rPr>
      <t xml:space="preserve"> </t>
    </r>
  </si>
  <si>
    <t>vlčí bôb a výrobky z neho</t>
  </si>
  <si>
    <t>mäkkýše a výrobky z nich</t>
  </si>
  <si>
    <t>Výrobok:</t>
  </si>
  <si>
    <t>Obsahuje:</t>
  </si>
  <si>
    <r>
      <t>Linecké trené</t>
    </r>
    <r>
      <rPr>
        <sz val="11"/>
        <color rgb="FFFFFF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 40 g</t>
    </r>
  </si>
  <si>
    <t>Vypracoval: Ing. Jaroslav Fekete</t>
  </si>
  <si>
    <t>Schválil: Ing. Peter Valenta</t>
  </si>
  <si>
    <t>Srdce orechové 3000 g</t>
  </si>
  <si>
    <t>Oko 3500 g</t>
  </si>
  <si>
    <t>V Topoľčanoch 25.9.2018</t>
  </si>
  <si>
    <t>MIX zákuskov 284g</t>
  </si>
  <si>
    <t>platný od 1.12.2018</t>
  </si>
  <si>
    <t>Vś.</t>
  </si>
  <si>
    <t>Kocka ovocná 70g</t>
  </si>
  <si>
    <t>Názov tovaru/hmotnosť</t>
  </si>
  <si>
    <t>Predpokladané množstvo na 12 mesiacov</t>
  </si>
  <si>
    <t>kg</t>
  </si>
  <si>
    <t>Merná jednotka (MJ)</t>
  </si>
  <si>
    <t>ks</t>
  </si>
  <si>
    <t>Príloha č.1 k Návratke</t>
  </si>
  <si>
    <t>Verejný obstarávateľ: Univerzita Konštantína Filozofa, Tr.A.Hlinku 1, 949 74 Nitra</t>
  </si>
  <si>
    <t xml:space="preserve">Predmet zákazky - mrazené zemiakové polotovary </t>
  </si>
  <si>
    <t>1. mrazené zemiakové hranolky 2,5kg</t>
  </si>
  <si>
    <t>2. mrazené americké zemiaky  2,5 kg</t>
  </si>
  <si>
    <t>3. zemiakové placky s cesnakom 60g</t>
  </si>
  <si>
    <t>4. mrazené lístkové cesto 500g</t>
  </si>
  <si>
    <t>5. zemiakové šúlance  1000g</t>
  </si>
  <si>
    <t>6. zemiakové šúlance s makom 1000g</t>
  </si>
  <si>
    <t>7. tvarohové knedličky jahodové 1000g</t>
  </si>
  <si>
    <t>8. tvarohové knedličky čučoriedkové 1000g</t>
  </si>
  <si>
    <t>9. rosti kolieska 2,5kg</t>
  </si>
  <si>
    <t>10. zemiakové knedličky s nutelou 1000g</t>
  </si>
  <si>
    <t>11. kurací hamburger 70g</t>
  </si>
  <si>
    <t>12. hranolky farm frites 2500g</t>
  </si>
  <si>
    <t>13. amer.zemiaky farm frites 2500g</t>
  </si>
  <si>
    <t>Obchodný názov, technické parametre ponúkaného tovaru</t>
  </si>
  <si>
    <t>Cena za MJ v € bez DPH zaokrúhlená na 2 desat.miesta</t>
  </si>
  <si>
    <t>Cena za MJ v € s DPH (zaokrúhlená na 2 desat.miesta)</t>
  </si>
  <si>
    <t>Cena za predpokladané množstvo v € bez DPH  (zaokrúhlená na 2 desat.miesta)</t>
  </si>
  <si>
    <t>Cena za predpokladané množstvo v € s DPH  (zaokrúhlená na 2 desat.miesta)</t>
  </si>
  <si>
    <t>Jednotkové ceny zahŕňajú dopravu, vyloženie tovaru do skladu na mieste dodania a všetky náklady súvisiace s predmetom zákazky.</t>
  </si>
  <si>
    <t>Meno a podpis oprávneného zástupcu uchádzača: .................................................................</t>
  </si>
  <si>
    <t>Predmet zákazky - mrazené pečivo</t>
  </si>
  <si>
    <t>Celková cena v EUR  vrátane prepravy, vyloženia na miesto dodania a všetkých súvisiacich nákladov za mrazené pečivo</t>
  </si>
  <si>
    <t>Celková cena v EUR  vrátane prepravy, vyloženia na miesto dodania a všetkých súvisiacich nákladov za mrazené zemiak. polotovary</t>
  </si>
  <si>
    <t>1. Višňová kapsa 120g</t>
  </si>
  <si>
    <t>2. Makový koláč 40g</t>
  </si>
  <si>
    <t>3. Tvarohový koláč 40g</t>
  </si>
  <si>
    <t>4. Koláč so slivkovým lekvárok 40g</t>
  </si>
  <si>
    <t>5. Pletenec s opekan.orech. 95g</t>
  </si>
  <si>
    <t>6. Škoricový slimák 90g</t>
  </si>
  <si>
    <t>7. Croissant čoko -liesk..náplň 90g</t>
  </si>
  <si>
    <t>8. Kapsa pizza 143 g</t>
  </si>
  <si>
    <t>9. Pizzerína slanina, 120g</t>
  </si>
  <si>
    <t>10. Croissant šunka- syr 100g</t>
  </si>
  <si>
    <t>11. Fantázia čokol.mini 30g</t>
  </si>
  <si>
    <t>12. Mriežka fantázia jahoda - vanil 100g</t>
  </si>
  <si>
    <t>13. Pagáčik syrový 20g</t>
  </si>
  <si>
    <t>14. Pagáčik škvarkový 20g</t>
  </si>
  <si>
    <t>15. Kaiserka cereálna 55g</t>
  </si>
  <si>
    <t>16. Žemľa max hamburger sez 80g</t>
  </si>
  <si>
    <t>Sadzba DPH v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</si>
</sst>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#,##0.00\ [$€-1]"/>
    <numFmt numFmtId="166" formatCode="0.000"/>
  </numFmts>
  <fonts count="30" x14ac:knownFonts="1">
    <font>
      <sz val="10"/>
      <name val="Arial"/>
      <charset val="238"/>
    </font>
    <font>
      <sz val="10"/>
      <name val="Arial"/>
      <family val="2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b/>
      <u/>
      <sz val="10"/>
      <color indexed="12"/>
      <name val="Arial"/>
      <family val="2"/>
      <charset val="238"/>
    </font>
    <font>
      <sz val="11"/>
      <color rgb="FFFF0000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i/>
      <sz val="12"/>
      <color theme="0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0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color indexed="8"/>
      <name val="Calibri"/>
      <family val="2"/>
      <charset val="238"/>
    </font>
    <font>
      <b/>
      <i/>
      <sz val="16"/>
      <name val="Times New Roman"/>
      <family val="1"/>
      <charset val="238"/>
    </font>
    <font>
      <sz val="11"/>
      <color rgb="FFFFFF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0" fillId="0" borderId="0"/>
  </cellStyleXfs>
  <cellXfs count="189">
    <xf numFmtId="0" fontId="0" fillId="0" borderId="0" xfId="0"/>
    <xf numFmtId="0" fontId="3" fillId="0" borderId="1" xfId="2" applyFont="1" applyFill="1" applyBorder="1"/>
    <xf numFmtId="0" fontId="3" fillId="0" borderId="1" xfId="2" applyFont="1" applyFill="1" applyBorder="1" applyAlignment="1">
      <alignment horizontal="left"/>
    </xf>
    <xf numFmtId="164" fontId="4" fillId="0" borderId="1" xfId="3" applyNumberFormat="1" applyFont="1" applyFill="1" applyBorder="1" applyAlignment="1">
      <alignment horizontal="center"/>
    </xf>
    <xf numFmtId="0" fontId="3" fillId="0" borderId="0" xfId="0" applyFont="1" applyFill="1"/>
    <xf numFmtId="2" fontId="5" fillId="0" borderId="0" xfId="0" applyNumberFormat="1" applyFont="1" applyFill="1"/>
    <xf numFmtId="164" fontId="4" fillId="0" borderId="3" xfId="2" applyNumberFormat="1" applyFont="1" applyFill="1" applyBorder="1" applyAlignment="1">
      <alignment horizontal="center"/>
    </xf>
    <xf numFmtId="1" fontId="8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1" fontId="4" fillId="0" borderId="3" xfId="2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0" xfId="2" applyNumberFormat="1" applyFont="1" applyFill="1" applyBorder="1" applyAlignment="1">
      <alignment horizontal="center"/>
    </xf>
    <xf numFmtId="1" fontId="2" fillId="0" borderId="0" xfId="2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2" fontId="4" fillId="0" borderId="0" xfId="2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3" fillId="0" borderId="0" xfId="2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/>
    <xf numFmtId="2" fontId="2" fillId="0" borderId="0" xfId="2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/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left"/>
    </xf>
    <xf numFmtId="164" fontId="4" fillId="0" borderId="0" xfId="2" applyNumberFormat="1" applyFont="1" applyFill="1" applyBorder="1" applyAlignment="1">
      <alignment horizontal="center"/>
    </xf>
    <xf numFmtId="9" fontId="4" fillId="0" borderId="0" xfId="2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center"/>
    </xf>
    <xf numFmtId="1" fontId="4" fillId="0" borderId="1" xfId="2" applyNumberFormat="1" applyFont="1" applyFill="1" applyBorder="1" applyAlignment="1">
      <alignment horizontal="center"/>
    </xf>
    <xf numFmtId="2" fontId="13" fillId="0" borderId="0" xfId="1" applyNumberFormat="1" applyFont="1" applyFill="1" applyBorder="1" applyAlignment="1" applyProtection="1">
      <alignment horizontal="center"/>
    </xf>
    <xf numFmtId="0" fontId="3" fillId="0" borderId="1" xfId="3" applyFont="1" applyFill="1" applyBorder="1" applyAlignment="1">
      <alignment horizontal="left"/>
    </xf>
    <xf numFmtId="2" fontId="11" fillId="0" borderId="0" xfId="2" applyNumberFormat="1" applyFont="1" applyFill="1" applyBorder="1" applyAlignment="1">
      <alignment horizontal="center"/>
    </xf>
    <xf numFmtId="9" fontId="3" fillId="0" borderId="0" xfId="0" applyNumberFormat="1" applyFont="1" applyFill="1"/>
    <xf numFmtId="1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1" fontId="3" fillId="0" borderId="0" xfId="0" applyNumberFormat="1" applyFont="1" applyFill="1"/>
    <xf numFmtId="0" fontId="6" fillId="0" borderId="3" xfId="0" applyFont="1" applyFill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left"/>
    </xf>
    <xf numFmtId="1" fontId="6" fillId="0" borderId="1" xfId="0" applyNumberFormat="1" applyFont="1" applyFill="1" applyBorder="1" applyAlignment="1">
      <alignment horizontal="center"/>
    </xf>
    <xf numFmtId="0" fontId="5" fillId="0" borderId="0" xfId="0" applyFont="1" applyFill="1"/>
    <xf numFmtId="164" fontId="6" fillId="0" borderId="0" xfId="0" applyNumberFormat="1" applyFont="1" applyFill="1" applyAlignment="1">
      <alignment horizontal="center"/>
    </xf>
    <xf numFmtId="1" fontId="5" fillId="0" borderId="0" xfId="0" applyNumberFormat="1" applyFont="1" applyFill="1"/>
    <xf numFmtId="0" fontId="6" fillId="0" borderId="0" xfId="0" applyFont="1" applyFill="1"/>
    <xf numFmtId="0" fontId="14" fillId="0" borderId="0" xfId="0" applyFont="1" applyFill="1" applyAlignment="1">
      <alignment horizontal="center"/>
    </xf>
    <xf numFmtId="0" fontId="14" fillId="0" borderId="0" xfId="0" applyFont="1" applyFill="1"/>
    <xf numFmtId="1" fontId="8" fillId="0" borderId="0" xfId="0" applyNumberFormat="1" applyFont="1" applyFill="1"/>
    <xf numFmtId="164" fontId="2" fillId="0" borderId="1" xfId="2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6" fillId="0" borderId="3" xfId="2" applyFont="1" applyFill="1" applyBorder="1" applyAlignment="1">
      <alignment horizontal="center"/>
    </xf>
    <xf numFmtId="0" fontId="16" fillId="0" borderId="0" xfId="2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4" fillId="2" borderId="1" xfId="2" applyNumberFormat="1" applyFont="1" applyFill="1" applyBorder="1" applyAlignment="1">
      <alignment horizontal="center"/>
    </xf>
    <xf numFmtId="164" fontId="4" fillId="2" borderId="1" xfId="3" applyNumberFormat="1" applyFont="1" applyFill="1" applyBorder="1" applyAlignment="1">
      <alignment horizontal="center"/>
    </xf>
    <xf numFmtId="2" fontId="4" fillId="0" borderId="1" xfId="2" applyNumberFormat="1" applyFont="1" applyFill="1" applyBorder="1" applyAlignment="1">
      <alignment horizontal="center"/>
    </xf>
    <xf numFmtId="164" fontId="4" fillId="3" borderId="1" xfId="2" applyNumberFormat="1" applyFont="1" applyFill="1" applyBorder="1" applyAlignment="1">
      <alignment horizontal="center"/>
    </xf>
    <xf numFmtId="164" fontId="4" fillId="3" borderId="1" xfId="3" applyNumberFormat="1" applyFont="1" applyFill="1" applyBorder="1" applyAlignment="1">
      <alignment horizontal="center"/>
    </xf>
    <xf numFmtId="2" fontId="4" fillId="0" borderId="1" xfId="3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164" fontId="4" fillId="0" borderId="0" xfId="0" applyNumberFormat="1" applyFont="1" applyFill="1" applyBorder="1" applyAlignment="1">
      <alignment horizontal="center"/>
    </xf>
    <xf numFmtId="0" fontId="17" fillId="0" borderId="0" xfId="2" applyFont="1" applyFill="1" applyBorder="1" applyAlignment="1">
      <alignment horizontal="center"/>
    </xf>
    <xf numFmtId="0" fontId="18" fillId="0" borderId="0" xfId="2" applyFont="1" applyFill="1" applyBorder="1" applyAlignment="1">
      <alignment horizontal="center"/>
    </xf>
    <xf numFmtId="1" fontId="19" fillId="0" borderId="0" xfId="2" applyNumberFormat="1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2" xfId="2" applyFont="1" applyFill="1" applyBorder="1" applyAlignment="1">
      <alignment horizontal="center" vertical="center" wrapText="1"/>
    </xf>
    <xf numFmtId="9" fontId="2" fillId="0" borderId="2" xfId="2" applyNumberFormat="1" applyFont="1" applyFill="1" applyBorder="1" applyAlignment="1">
      <alignment horizontal="center" vertical="center" wrapText="1"/>
    </xf>
    <xf numFmtId="1" fontId="2" fillId="0" borderId="6" xfId="2" applyNumberFormat="1" applyFont="1" applyFill="1" applyBorder="1" applyAlignment="1">
      <alignment horizontal="center" vertical="center" wrapText="1"/>
    </xf>
    <xf numFmtId="1" fontId="2" fillId="0" borderId="2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wrapText="1"/>
    </xf>
    <xf numFmtId="9" fontId="2" fillId="0" borderId="7" xfId="2" applyNumberFormat="1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2" fontId="2" fillId="0" borderId="6" xfId="2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2" fontId="13" fillId="0" borderId="0" xfId="1" applyNumberFormat="1" applyFont="1" applyFill="1" applyBorder="1" applyAlignment="1" applyProtection="1">
      <alignment horizontal="left"/>
    </xf>
    <xf numFmtId="164" fontId="8" fillId="0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8" fillId="0" borderId="1" xfId="0" applyFont="1" applyFill="1" applyBorder="1"/>
    <xf numFmtId="1" fontId="8" fillId="0" borderId="1" xfId="0" applyNumberFormat="1" applyFont="1" applyFill="1" applyBorder="1"/>
    <xf numFmtId="2" fontId="8" fillId="0" borderId="1" xfId="0" applyNumberFormat="1" applyFont="1" applyFill="1" applyBorder="1"/>
    <xf numFmtId="0" fontId="24" fillId="0" borderId="14" xfId="2" applyFont="1" applyFill="1" applyBorder="1" applyAlignment="1">
      <alignment horizontal="right" vertical="top" wrapText="1"/>
    </xf>
    <xf numFmtId="0" fontId="24" fillId="0" borderId="14" xfId="2" applyFont="1" applyFill="1" applyBorder="1" applyAlignment="1">
      <alignment horizontal="left" wrapText="1"/>
    </xf>
    <xf numFmtId="2" fontId="4" fillId="0" borderId="0" xfId="3" applyNumberFormat="1" applyFont="1" applyFill="1" applyBorder="1" applyAlignment="1">
      <alignment horizontal="center"/>
    </xf>
    <xf numFmtId="2" fontId="2" fillId="0" borderId="2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2" fontId="11" fillId="0" borderId="0" xfId="2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0" fillId="0" borderId="0" xfId="0" applyBorder="1" applyAlignment="1">
      <alignment vertical="distributed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distributed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27" fillId="0" borderId="20" xfId="0" applyFont="1" applyBorder="1" applyAlignment="1">
      <alignment vertical="center"/>
    </xf>
    <xf numFmtId="0" fontId="27" fillId="0" borderId="22" xfId="0" applyFont="1" applyBorder="1" applyAlignment="1">
      <alignment vertical="center"/>
    </xf>
    <xf numFmtId="0" fontId="28" fillId="0" borderId="16" xfId="2" applyFont="1" applyFill="1" applyBorder="1" applyAlignment="1">
      <alignment horizontal="center"/>
    </xf>
    <xf numFmtId="0" fontId="28" fillId="0" borderId="16" xfId="2" applyFont="1" applyFill="1" applyBorder="1" applyAlignment="1">
      <alignment horizontal="center" vertical="center"/>
    </xf>
    <xf numFmtId="166" fontId="28" fillId="0" borderId="16" xfId="2" applyNumberFormat="1" applyFont="1" applyFill="1" applyBorder="1" applyAlignment="1">
      <alignment horizontal="center"/>
    </xf>
    <xf numFmtId="164" fontId="29" fillId="0" borderId="16" xfId="2" applyNumberFormat="1" applyFont="1" applyFill="1" applyBorder="1" applyAlignment="1">
      <alignment horizontal="center"/>
    </xf>
    <xf numFmtId="2" fontId="28" fillId="4" borderId="16" xfId="2" applyNumberFormat="1" applyFont="1" applyFill="1" applyBorder="1" applyAlignment="1">
      <alignment horizontal="center"/>
    </xf>
    <xf numFmtId="0" fontId="28" fillId="0" borderId="0" xfId="0" applyFont="1"/>
    <xf numFmtId="0" fontId="29" fillId="0" borderId="0" xfId="0" applyFont="1"/>
    <xf numFmtId="0" fontId="29" fillId="0" borderId="19" xfId="2" applyFont="1" applyFill="1" applyBorder="1" applyAlignment="1">
      <alignment horizontal="left" vertical="center" wrapText="1"/>
    </xf>
    <xf numFmtId="0" fontId="29" fillId="2" borderId="15" xfId="2" applyFont="1" applyFill="1" applyBorder="1" applyAlignment="1">
      <alignment horizontal="left" vertical="center" wrapText="1"/>
    </xf>
    <xf numFmtId="0" fontId="29" fillId="0" borderId="15" xfId="2" applyFont="1" applyFill="1" applyBorder="1" applyAlignment="1">
      <alignment horizontal="center" vertical="center" wrapText="1"/>
    </xf>
    <xf numFmtId="0" fontId="29" fillId="0" borderId="17" xfId="2" applyFont="1" applyFill="1" applyBorder="1" applyAlignment="1">
      <alignment horizontal="center" vertical="center" wrapText="1"/>
    </xf>
    <xf numFmtId="0" fontId="29" fillId="2" borderId="18" xfId="2" applyFont="1" applyFill="1" applyBorder="1" applyAlignment="1">
      <alignment horizontal="center" vertical="center" wrapText="1"/>
    </xf>
    <xf numFmtId="1" fontId="29" fillId="2" borderId="18" xfId="2" applyNumberFormat="1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/>
    </xf>
    <xf numFmtId="2" fontId="28" fillId="0" borderId="15" xfId="0" applyNumberFormat="1" applyFont="1" applyBorder="1"/>
    <xf numFmtId="0" fontId="27" fillId="0" borderId="21" xfId="0" applyFont="1" applyBorder="1" applyAlignment="1">
      <alignment vertical="center"/>
    </xf>
    <xf numFmtId="2" fontId="28" fillId="0" borderId="17" xfId="0" applyNumberFormat="1" applyFont="1" applyBorder="1"/>
    <xf numFmtId="0" fontId="28" fillId="0" borderId="18" xfId="0" applyFont="1" applyBorder="1"/>
    <xf numFmtId="0" fontId="27" fillId="0" borderId="24" xfId="0" applyFont="1" applyBorder="1" applyAlignment="1">
      <alignment vertical="center"/>
    </xf>
    <xf numFmtId="0" fontId="27" fillId="0" borderId="25" xfId="0" applyFont="1" applyBorder="1" applyAlignment="1">
      <alignment vertical="center"/>
    </xf>
    <xf numFmtId="0" fontId="28" fillId="0" borderId="22" xfId="2" applyFont="1" applyFill="1" applyBorder="1" applyAlignment="1">
      <alignment horizontal="center"/>
    </xf>
    <xf numFmtId="2" fontId="28" fillId="4" borderId="0" xfId="2" applyNumberFormat="1" applyFont="1" applyFill="1" applyBorder="1" applyAlignment="1">
      <alignment horizontal="center"/>
    </xf>
    <xf numFmtId="0" fontId="29" fillId="0" borderId="26" xfId="2" applyFont="1" applyFill="1" applyBorder="1" applyAlignment="1">
      <alignment horizontal="left" vertical="center" wrapText="1"/>
    </xf>
    <xf numFmtId="0" fontId="29" fillId="2" borderId="18" xfId="2" applyFont="1" applyFill="1" applyBorder="1" applyAlignment="1">
      <alignment horizontal="left" vertical="center" wrapText="1"/>
    </xf>
    <xf numFmtId="0" fontId="27" fillId="0" borderId="26" xfId="0" applyFont="1" applyBorder="1" applyAlignment="1">
      <alignment vertical="center"/>
    </xf>
    <xf numFmtId="0" fontId="27" fillId="0" borderId="18" xfId="0" applyFont="1" applyBorder="1" applyAlignment="1">
      <alignment vertical="center"/>
    </xf>
    <xf numFmtId="0" fontId="28" fillId="0" borderId="15" xfId="2" applyFont="1" applyFill="1" applyBorder="1" applyAlignment="1">
      <alignment horizontal="center"/>
    </xf>
    <xf numFmtId="0" fontId="28" fillId="0" borderId="21" xfId="2" applyFont="1" applyFill="1" applyBorder="1" applyAlignment="1">
      <alignment horizontal="center"/>
    </xf>
    <xf numFmtId="2" fontId="28" fillId="4" borderId="3" xfId="2" applyNumberFormat="1" applyFont="1" applyFill="1" applyBorder="1" applyAlignment="1">
      <alignment horizontal="center"/>
    </xf>
    <xf numFmtId="0" fontId="27" fillId="0" borderId="27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28" fillId="0" borderId="7" xfId="2" applyFont="1" applyFill="1" applyBorder="1" applyAlignment="1">
      <alignment horizontal="center"/>
    </xf>
    <xf numFmtId="166" fontId="28" fillId="0" borderId="7" xfId="2" applyNumberFormat="1" applyFont="1" applyFill="1" applyBorder="1" applyAlignment="1">
      <alignment horizontal="center"/>
    </xf>
    <xf numFmtId="164" fontId="29" fillId="0" borderId="7" xfId="2" applyNumberFormat="1" applyFont="1" applyFill="1" applyBorder="1" applyAlignment="1">
      <alignment horizontal="center"/>
    </xf>
    <xf numFmtId="2" fontId="28" fillId="4" borderId="5" xfId="2" applyNumberFormat="1" applyFont="1" applyFill="1" applyBorder="1" applyAlignment="1">
      <alignment horizontal="center"/>
    </xf>
    <xf numFmtId="0" fontId="28" fillId="0" borderId="2" xfId="0" applyFont="1" applyBorder="1"/>
    <xf numFmtId="166" fontId="28" fillId="0" borderId="15" xfId="2" applyNumberFormat="1" applyFont="1" applyFill="1" applyBorder="1" applyAlignment="1">
      <alignment horizontal="center"/>
    </xf>
    <xf numFmtId="164" fontId="29" fillId="0" borderId="15" xfId="2" applyNumberFormat="1" applyFont="1" applyFill="1" applyBorder="1" applyAlignment="1">
      <alignment horizontal="center"/>
    </xf>
    <xf numFmtId="2" fontId="28" fillId="4" borderId="17" xfId="2" applyNumberFormat="1" applyFont="1" applyFill="1" applyBorder="1" applyAlignment="1">
      <alignment horizontal="center"/>
    </xf>
    <xf numFmtId="166" fontId="28" fillId="0" borderId="21" xfId="2" applyNumberFormat="1" applyFont="1" applyFill="1" applyBorder="1" applyAlignment="1">
      <alignment horizontal="center"/>
    </xf>
    <xf numFmtId="164" fontId="29" fillId="0" borderId="21" xfId="2" applyNumberFormat="1" applyFont="1" applyFill="1" applyBorder="1" applyAlignment="1">
      <alignment horizontal="center"/>
    </xf>
    <xf numFmtId="0" fontId="28" fillId="0" borderId="20" xfId="0" applyFont="1" applyBorder="1"/>
    <xf numFmtId="0" fontId="27" fillId="0" borderId="15" xfId="0" applyFont="1" applyBorder="1" applyAlignment="1">
      <alignment vertical="center"/>
    </xf>
    <xf numFmtId="0" fontId="27" fillId="0" borderId="7" xfId="0" applyFont="1" applyBorder="1" applyAlignment="1">
      <alignment vertical="center"/>
    </xf>
    <xf numFmtId="0" fontId="27" fillId="0" borderId="28" xfId="0" applyFont="1" applyBorder="1" applyAlignment="1">
      <alignment vertical="center"/>
    </xf>
    <xf numFmtId="0" fontId="27" fillId="0" borderId="29" xfId="0" applyFont="1" applyBorder="1" applyAlignment="1">
      <alignment vertical="center"/>
    </xf>
    <xf numFmtId="166" fontId="28" fillId="0" borderId="22" xfId="2" applyNumberFormat="1" applyFont="1" applyFill="1" applyBorder="1" applyAlignment="1">
      <alignment horizontal="center"/>
    </xf>
    <xf numFmtId="164" fontId="29" fillId="0" borderId="22" xfId="2" applyNumberFormat="1" applyFont="1" applyFill="1" applyBorder="1" applyAlignment="1">
      <alignment horizontal="center"/>
    </xf>
    <xf numFmtId="0" fontId="28" fillId="0" borderId="29" xfId="0" applyFont="1" applyBorder="1"/>
    <xf numFmtId="2" fontId="28" fillId="4" borderId="21" xfId="2" applyNumberFormat="1" applyFont="1" applyFill="1" applyBorder="1" applyAlignment="1">
      <alignment horizontal="center"/>
    </xf>
    <xf numFmtId="0" fontId="28" fillId="0" borderId="7" xfId="2" applyFont="1" applyFill="1" applyBorder="1" applyAlignment="1">
      <alignment horizontal="center" vertical="center"/>
    </xf>
    <xf numFmtId="2" fontId="28" fillId="4" borderId="7" xfId="2" applyNumberFormat="1" applyFont="1" applyFill="1" applyBorder="1" applyAlignment="1">
      <alignment horizontal="center"/>
    </xf>
    <xf numFmtId="0" fontId="28" fillId="0" borderId="15" xfId="2" applyFont="1" applyFill="1" applyBorder="1" applyAlignment="1">
      <alignment horizontal="center" vertical="center"/>
    </xf>
    <xf numFmtId="2" fontId="28" fillId="4" borderId="15" xfId="2" applyNumberFormat="1" applyFont="1" applyFill="1" applyBorder="1" applyAlignment="1">
      <alignment horizontal="center"/>
    </xf>
    <xf numFmtId="0" fontId="28" fillId="0" borderId="21" xfId="2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28" fillId="0" borderId="22" xfId="2" applyFont="1" applyFill="1" applyBorder="1" applyAlignment="1">
      <alignment horizontal="center" vertical="center"/>
    </xf>
    <xf numFmtId="2" fontId="28" fillId="4" borderId="22" xfId="2" applyNumberFormat="1" applyFont="1" applyFill="1" applyBorder="1" applyAlignment="1">
      <alignment horizontal="center"/>
    </xf>
    <xf numFmtId="165" fontId="21" fillId="0" borderId="12" xfId="4" applyNumberFormat="1" applyFont="1" applyFill="1" applyBorder="1" applyAlignment="1">
      <alignment horizontal="center" vertical="center" wrapText="1"/>
    </xf>
    <xf numFmtId="165" fontId="21" fillId="0" borderId="13" xfId="4" applyNumberFormat="1" applyFont="1" applyFill="1" applyBorder="1" applyAlignment="1">
      <alignment horizontal="center" vertical="center" wrapText="1"/>
    </xf>
    <xf numFmtId="10" fontId="21" fillId="0" borderId="12" xfId="4" applyNumberFormat="1" applyFont="1" applyFill="1" applyBorder="1" applyAlignment="1">
      <alignment horizontal="center" vertical="center" wrapText="1"/>
    </xf>
    <xf numFmtId="10" fontId="21" fillId="0" borderId="13" xfId="4" applyNumberFormat="1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left" vertical="center"/>
    </xf>
    <xf numFmtId="0" fontId="21" fillId="0" borderId="12" xfId="4" applyFont="1" applyBorder="1" applyAlignment="1">
      <alignment horizontal="center" vertical="center" wrapText="1"/>
    </xf>
    <xf numFmtId="0" fontId="21" fillId="0" borderId="13" xfId="4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16" fillId="0" borderId="9" xfId="2" applyFont="1" applyFill="1" applyBorder="1" applyAlignment="1">
      <alignment horizontal="left" vertical="center"/>
    </xf>
    <xf numFmtId="0" fontId="16" fillId="0" borderId="10" xfId="2" applyFont="1" applyFill="1" applyBorder="1" applyAlignment="1">
      <alignment horizontal="left" vertical="center"/>
    </xf>
    <xf numFmtId="0" fontId="16" fillId="0" borderId="11" xfId="2" applyFont="1" applyFill="1" applyBorder="1" applyAlignment="1">
      <alignment horizontal="left" vertical="center"/>
    </xf>
    <xf numFmtId="0" fontId="26" fillId="0" borderId="0" xfId="0" applyFont="1" applyBorder="1" applyAlignment="1" applyProtection="1">
      <alignment horizontal="left" vertical="center" wrapText="1"/>
      <protection locked="0"/>
    </xf>
    <xf numFmtId="0" fontId="26" fillId="0" borderId="0" xfId="0" applyFont="1" applyBorder="1" applyAlignment="1">
      <alignment horizontal="left" vertical="center" wrapText="1"/>
    </xf>
    <xf numFmtId="0" fontId="29" fillId="2" borderId="23" xfId="0" applyFont="1" applyFill="1" applyBorder="1" applyAlignment="1">
      <alignment horizontal="left"/>
    </xf>
    <xf numFmtId="0" fontId="29" fillId="2" borderId="17" xfId="0" applyFont="1" applyFill="1" applyBorder="1" applyAlignment="1">
      <alignment horizontal="left"/>
    </xf>
    <xf numFmtId="0" fontId="29" fillId="2" borderId="15" xfId="0" applyFont="1" applyFill="1" applyBorder="1" applyAlignment="1">
      <alignment horizontal="left"/>
    </xf>
    <xf numFmtId="0" fontId="29" fillId="2" borderId="26" xfId="0" applyFont="1" applyFill="1" applyBorder="1" applyAlignment="1">
      <alignment horizontal="left"/>
    </xf>
  </cellXfs>
  <cellStyles count="5">
    <cellStyle name="Hypertextové prepojenie" xfId="1" builtinId="8"/>
    <cellStyle name="Normálna" xfId="0" builtinId="0"/>
    <cellStyle name="normálne 2" xfId="2"/>
    <cellStyle name="normálne 3" xfId="3"/>
    <cellStyle name="normálne_Hárok1" xfId="4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5</xdr:row>
      <xdr:rowOff>161925</xdr:rowOff>
    </xdr:from>
    <xdr:to>
      <xdr:col>6</xdr:col>
      <xdr:colOff>3067050</xdr:colOff>
      <xdr:row>12</xdr:row>
      <xdr:rowOff>190500</xdr:rowOff>
    </xdr:to>
    <xdr:pic>
      <xdr:nvPicPr>
        <xdr:cNvPr id="1045" name="Picture 1" descr="logo-tope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89426" y="1304925"/>
          <a:ext cx="2781300" cy="1574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361950</xdr:colOff>
      <xdr:row>1</xdr:row>
      <xdr:rowOff>38101</xdr:rowOff>
    </xdr:from>
    <xdr:to>
      <xdr:col>13</xdr:col>
      <xdr:colOff>3095625</xdr:colOff>
      <xdr:row>7</xdr:row>
      <xdr:rowOff>168089</xdr:rowOff>
    </xdr:to>
    <xdr:pic>
      <xdr:nvPicPr>
        <xdr:cNvPr id="1046" name="Picture 1" descr="logo-tope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943979" y="251013"/>
          <a:ext cx="2733675" cy="1418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209550</xdr:colOff>
      <xdr:row>1</xdr:row>
      <xdr:rowOff>9525</xdr:rowOff>
    </xdr:from>
    <xdr:to>
      <xdr:col>21</xdr:col>
      <xdr:colOff>257175</xdr:colOff>
      <xdr:row>7</xdr:row>
      <xdr:rowOff>123265</xdr:rowOff>
    </xdr:to>
    <xdr:pic>
      <xdr:nvPicPr>
        <xdr:cNvPr id="1047" name="Picture 1" descr="logo-tope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45815" y="222437"/>
          <a:ext cx="2692213" cy="1402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442632</xdr:colOff>
      <xdr:row>0</xdr:row>
      <xdr:rowOff>139515</xdr:rowOff>
    </xdr:from>
    <xdr:to>
      <xdr:col>14</xdr:col>
      <xdr:colOff>762000</xdr:colOff>
      <xdr:row>4</xdr:row>
      <xdr:rowOff>119273</xdr:rowOff>
    </xdr:to>
    <xdr:pic>
      <xdr:nvPicPr>
        <xdr:cNvPr id="2" name="Picture 1" descr="logo-tope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76514" y="139515"/>
          <a:ext cx="1529604" cy="8089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opec.sk/" TargetMode="External"/><Relationship Id="rId2" Type="http://schemas.openxmlformats.org/officeDocument/2006/relationships/hyperlink" Target="http://www.topec.sk/" TargetMode="External"/><Relationship Id="rId1" Type="http://schemas.openxmlformats.org/officeDocument/2006/relationships/hyperlink" Target="http://www.topec.sk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topec.s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view="pageBreakPreview" zoomScale="85" zoomScaleSheetLayoutView="100" workbookViewId="0">
      <selection activeCell="A2" sqref="A2:F32"/>
    </sheetView>
  </sheetViews>
  <sheetFormatPr defaultRowHeight="15" x14ac:dyDescent="0.25"/>
  <cols>
    <col min="1" max="1" width="9.7109375" style="4" customWidth="1"/>
    <col min="2" max="2" width="35" style="4" customWidth="1"/>
    <col min="3" max="3" width="18.28515625" style="36" customWidth="1"/>
    <col min="4" max="4" width="7.7109375" style="33" customWidth="1"/>
    <col min="5" max="5" width="17.140625" style="34" customWidth="1"/>
    <col min="6" max="6" width="17.140625" style="20" customWidth="1"/>
    <col min="7" max="7" width="50.5703125" style="20" customWidth="1"/>
    <col min="8" max="8" width="9" style="35" bestFit="1" customWidth="1"/>
    <col min="9" max="9" width="37.28515625" style="4" customWidth="1"/>
    <col min="10" max="10" width="19" style="36" customWidth="1"/>
    <col min="11" max="11" width="7.28515625" style="36" customWidth="1"/>
    <col min="12" max="12" width="17.42578125" style="8" customWidth="1"/>
    <col min="13" max="13" width="18" style="8" customWidth="1"/>
    <col min="14" max="14" width="51.7109375" style="10" customWidth="1"/>
    <col min="15" max="15" width="9.85546875" style="4" customWidth="1"/>
    <col min="16" max="16" width="32.85546875" style="4" bestFit="1" customWidth="1"/>
    <col min="17" max="17" width="19" style="36" customWidth="1"/>
    <col min="18" max="18" width="7.42578125" style="4" customWidth="1"/>
    <col min="19" max="19" width="17.140625" style="37" bestFit="1" customWidth="1"/>
    <col min="20" max="20" width="17.140625" style="20" customWidth="1"/>
    <col min="21" max="21" width="39.7109375" style="20" customWidth="1"/>
    <col min="22" max="16384" width="9.140625" style="4"/>
  </cols>
  <sheetData>
    <row r="1" spans="1:21" ht="16.5" thickBot="1" x14ac:dyDescent="0.3">
      <c r="B1" s="50" t="s">
        <v>0</v>
      </c>
      <c r="C1" s="100"/>
      <c r="I1" s="50" t="s">
        <v>104</v>
      </c>
      <c r="N1" s="17"/>
      <c r="U1" s="18"/>
    </row>
    <row r="2" spans="1:21" s="39" customFormat="1" ht="16.5" customHeight="1" thickBot="1" x14ac:dyDescent="0.3">
      <c r="A2" s="74" t="s">
        <v>99</v>
      </c>
      <c r="B2" s="75" t="s">
        <v>3</v>
      </c>
      <c r="C2" s="68" t="s">
        <v>109</v>
      </c>
      <c r="D2" s="69" t="s">
        <v>61</v>
      </c>
      <c r="E2" s="71" t="s">
        <v>62</v>
      </c>
      <c r="F2" s="97" t="s">
        <v>65</v>
      </c>
      <c r="G2" s="99" t="s">
        <v>139</v>
      </c>
      <c r="H2" s="66" t="s">
        <v>2</v>
      </c>
      <c r="I2" s="67" t="s">
        <v>3</v>
      </c>
      <c r="J2" s="68" t="s">
        <v>109</v>
      </c>
      <c r="K2" s="69" t="s">
        <v>61</v>
      </c>
      <c r="L2" s="70" t="s">
        <v>62</v>
      </c>
      <c r="M2" s="70" t="s">
        <v>65</v>
      </c>
      <c r="N2" s="12"/>
      <c r="O2" s="38"/>
      <c r="P2" s="51" t="s">
        <v>31</v>
      </c>
      <c r="Q2" s="6"/>
      <c r="R2" s="6"/>
      <c r="S2" s="9"/>
      <c r="T2" s="11"/>
      <c r="U2" s="19"/>
    </row>
    <row r="3" spans="1:21" ht="21" customHeight="1" x14ac:dyDescent="0.3">
      <c r="A3" s="86">
        <v>50104</v>
      </c>
      <c r="B3" s="2" t="s">
        <v>4</v>
      </c>
      <c r="C3" s="56">
        <v>0.51</v>
      </c>
      <c r="D3" s="28">
        <f>C3*0.2</f>
        <v>0.10200000000000001</v>
      </c>
      <c r="E3" s="29">
        <v>3</v>
      </c>
      <c r="F3" s="56"/>
      <c r="G3" s="32" t="s">
        <v>74</v>
      </c>
      <c r="H3" s="86">
        <v>53157</v>
      </c>
      <c r="I3" s="1" t="s">
        <v>32</v>
      </c>
      <c r="J3" s="56">
        <v>0.37</v>
      </c>
      <c r="K3" s="28">
        <f>J3*0.2</f>
        <v>7.3999999999999996E-2</v>
      </c>
      <c r="L3" s="29">
        <v>3</v>
      </c>
      <c r="M3" s="56"/>
      <c r="N3" s="15"/>
      <c r="O3" s="66" t="s">
        <v>2</v>
      </c>
      <c r="P3" s="67" t="s">
        <v>3</v>
      </c>
      <c r="Q3" s="68" t="s">
        <v>109</v>
      </c>
      <c r="R3" s="69" t="s">
        <v>61</v>
      </c>
      <c r="S3" s="70" t="s">
        <v>62</v>
      </c>
      <c r="T3" s="71" t="s">
        <v>65</v>
      </c>
      <c r="U3" s="15"/>
    </row>
    <row r="4" spans="1:21" ht="18.75" x14ac:dyDescent="0.3">
      <c r="A4" s="86">
        <v>53470</v>
      </c>
      <c r="B4" s="1" t="s">
        <v>7</v>
      </c>
      <c r="C4" s="56">
        <v>0.34</v>
      </c>
      <c r="D4" s="28">
        <f t="shared" ref="D4:D32" si="0">C4*0.2</f>
        <v>6.8000000000000005E-2</v>
      </c>
      <c r="E4" s="29">
        <v>3</v>
      </c>
      <c r="F4" s="56"/>
      <c r="G4" s="32" t="s">
        <v>75</v>
      </c>
      <c r="H4" s="87">
        <v>74124</v>
      </c>
      <c r="I4" s="13" t="s">
        <v>79</v>
      </c>
      <c r="J4" s="56">
        <v>0.45</v>
      </c>
      <c r="K4" s="28">
        <f t="shared" ref="K4:K9" si="1">J4*0.2</f>
        <v>9.0000000000000011E-2</v>
      </c>
      <c r="L4" s="29">
        <v>3</v>
      </c>
      <c r="M4" s="29"/>
      <c r="N4" s="15"/>
      <c r="O4" s="86">
        <v>50675</v>
      </c>
      <c r="P4" s="1" t="s">
        <v>134</v>
      </c>
      <c r="Q4" s="59">
        <v>25.44</v>
      </c>
      <c r="R4" s="28">
        <f>Q4*0.2</f>
        <v>5.088000000000001</v>
      </c>
      <c r="S4" s="29">
        <v>3</v>
      </c>
      <c r="T4" s="29"/>
      <c r="U4" s="15"/>
    </row>
    <row r="5" spans="1:21" x14ac:dyDescent="0.25">
      <c r="A5" s="86">
        <v>53223</v>
      </c>
      <c r="B5" s="1" t="s">
        <v>8</v>
      </c>
      <c r="C5" s="56">
        <v>0.52</v>
      </c>
      <c r="D5" s="28">
        <f t="shared" si="0"/>
        <v>0.10400000000000001</v>
      </c>
      <c r="E5" s="29">
        <v>3</v>
      </c>
      <c r="F5" s="56"/>
      <c r="G5" s="14" t="s">
        <v>138</v>
      </c>
      <c r="H5" s="86">
        <v>74237</v>
      </c>
      <c r="I5" s="1" t="s">
        <v>80</v>
      </c>
      <c r="J5" s="56">
        <v>5.05</v>
      </c>
      <c r="K5" s="28">
        <f t="shared" si="1"/>
        <v>1.01</v>
      </c>
      <c r="L5" s="29">
        <v>21</v>
      </c>
      <c r="M5" s="84">
        <v>8586011291122</v>
      </c>
      <c r="N5" s="15"/>
      <c r="O5" s="86">
        <v>53447</v>
      </c>
      <c r="P5" s="1" t="s">
        <v>36</v>
      </c>
      <c r="Q5" s="59">
        <v>11.2</v>
      </c>
      <c r="R5" s="28">
        <f t="shared" ref="R5:R11" si="2">Q5*0.2</f>
        <v>2.2399999999999998</v>
      </c>
      <c r="S5" s="29">
        <v>3</v>
      </c>
      <c r="T5" s="29"/>
      <c r="U5" s="15"/>
    </row>
    <row r="6" spans="1:21" x14ac:dyDescent="0.25">
      <c r="A6" s="86">
        <v>53561</v>
      </c>
      <c r="B6" s="1" t="s">
        <v>9</v>
      </c>
      <c r="C6" s="56">
        <v>0.41</v>
      </c>
      <c r="D6" s="28">
        <f t="shared" si="0"/>
        <v>8.2000000000000003E-2</v>
      </c>
      <c r="E6" s="29">
        <v>3</v>
      </c>
      <c r="F6" s="56"/>
      <c r="G6" s="14"/>
      <c r="H6" s="98">
        <v>74121</v>
      </c>
      <c r="I6" s="40" t="s">
        <v>6</v>
      </c>
      <c r="J6" s="56">
        <v>2.88</v>
      </c>
      <c r="K6" s="28">
        <f t="shared" si="1"/>
        <v>0.57599999999999996</v>
      </c>
      <c r="L6" s="41">
        <v>8</v>
      </c>
      <c r="M6" s="84">
        <v>8586011291092</v>
      </c>
      <c r="N6" s="15"/>
      <c r="O6" s="86">
        <v>74241</v>
      </c>
      <c r="P6" s="1" t="s">
        <v>102</v>
      </c>
      <c r="Q6" s="59">
        <v>27.21</v>
      </c>
      <c r="R6" s="28">
        <f t="shared" si="2"/>
        <v>5.4420000000000002</v>
      </c>
      <c r="S6" s="29">
        <v>3</v>
      </c>
      <c r="T6" s="29"/>
      <c r="U6" s="15"/>
    </row>
    <row r="7" spans="1:21" x14ac:dyDescent="0.25">
      <c r="A7" s="86">
        <v>53660</v>
      </c>
      <c r="B7" s="1" t="s">
        <v>11</v>
      </c>
      <c r="C7" s="56">
        <v>0.52</v>
      </c>
      <c r="D7" s="28">
        <f t="shared" si="0"/>
        <v>0.10400000000000001</v>
      </c>
      <c r="E7" s="29">
        <v>3</v>
      </c>
      <c r="F7" s="56"/>
      <c r="G7" s="14"/>
      <c r="H7" s="90">
        <v>74099</v>
      </c>
      <c r="I7" s="31" t="s">
        <v>18</v>
      </c>
      <c r="J7" s="56">
        <v>2.02</v>
      </c>
      <c r="K7" s="28">
        <f t="shared" si="1"/>
        <v>0.40400000000000003</v>
      </c>
      <c r="L7" s="29">
        <v>8</v>
      </c>
      <c r="M7" s="84">
        <v>8586011291016</v>
      </c>
      <c r="N7" s="15"/>
      <c r="O7" s="86">
        <v>54056</v>
      </c>
      <c r="P7" s="1" t="s">
        <v>64</v>
      </c>
      <c r="Q7" s="59">
        <v>16.21</v>
      </c>
      <c r="R7" s="28">
        <f t="shared" si="2"/>
        <v>3.2420000000000004</v>
      </c>
      <c r="S7" s="29">
        <v>3</v>
      </c>
      <c r="T7" s="29"/>
      <c r="U7" s="5"/>
    </row>
    <row r="8" spans="1:21" x14ac:dyDescent="0.25">
      <c r="A8" s="86">
        <v>53306</v>
      </c>
      <c r="B8" s="1" t="s">
        <v>13</v>
      </c>
      <c r="C8" s="56">
        <v>0.34</v>
      </c>
      <c r="D8" s="28">
        <f t="shared" si="0"/>
        <v>6.8000000000000005E-2</v>
      </c>
      <c r="E8" s="29">
        <v>3</v>
      </c>
      <c r="F8" s="56"/>
      <c r="G8" s="4"/>
      <c r="H8" s="86">
        <v>74112</v>
      </c>
      <c r="I8" s="1" t="s">
        <v>58</v>
      </c>
      <c r="J8" s="56">
        <v>4.18</v>
      </c>
      <c r="K8" s="28">
        <f t="shared" si="1"/>
        <v>0.83599999999999997</v>
      </c>
      <c r="L8" s="29">
        <v>5</v>
      </c>
      <c r="M8" s="56"/>
      <c r="N8" s="15"/>
      <c r="O8" s="86">
        <v>54072</v>
      </c>
      <c r="P8" s="1" t="s">
        <v>39</v>
      </c>
      <c r="Q8" s="59">
        <v>16.13</v>
      </c>
      <c r="R8" s="28">
        <f t="shared" si="2"/>
        <v>3.226</v>
      </c>
      <c r="S8" s="29">
        <v>3</v>
      </c>
      <c r="T8" s="29"/>
      <c r="U8" s="5"/>
    </row>
    <row r="9" spans="1:21" x14ac:dyDescent="0.25">
      <c r="A9" s="86">
        <v>53280</v>
      </c>
      <c r="B9" s="1" t="s">
        <v>15</v>
      </c>
      <c r="C9" s="56">
        <v>0.34</v>
      </c>
      <c r="D9" s="28">
        <f t="shared" si="0"/>
        <v>6.8000000000000005E-2</v>
      </c>
      <c r="E9" s="29">
        <v>3</v>
      </c>
      <c r="F9" s="56"/>
      <c r="H9" s="86">
        <v>74113</v>
      </c>
      <c r="I9" s="1" t="s">
        <v>60</v>
      </c>
      <c r="J9" s="56">
        <v>2.66</v>
      </c>
      <c r="K9" s="28">
        <f t="shared" si="1"/>
        <v>0.53200000000000003</v>
      </c>
      <c r="L9" s="29">
        <v>5</v>
      </c>
      <c r="M9" s="56"/>
      <c r="N9" s="15"/>
      <c r="O9" s="86">
        <v>54099</v>
      </c>
      <c r="P9" s="1" t="s">
        <v>135</v>
      </c>
      <c r="Q9" s="59">
        <v>28.67</v>
      </c>
      <c r="R9" s="28">
        <f t="shared" si="2"/>
        <v>5.7340000000000009</v>
      </c>
      <c r="S9" s="29">
        <v>3</v>
      </c>
      <c r="T9" s="29"/>
      <c r="U9" s="5"/>
    </row>
    <row r="10" spans="1:21" x14ac:dyDescent="0.25">
      <c r="A10" s="87">
        <v>74118</v>
      </c>
      <c r="B10" s="13" t="s">
        <v>59</v>
      </c>
      <c r="C10" s="56">
        <v>0.48</v>
      </c>
      <c r="D10" s="28">
        <f t="shared" si="0"/>
        <v>9.6000000000000002E-2</v>
      </c>
      <c r="E10" s="29">
        <v>2</v>
      </c>
      <c r="F10" s="29"/>
      <c r="G10" s="4"/>
      <c r="H10" s="4"/>
      <c r="J10" s="14"/>
      <c r="K10" s="61"/>
      <c r="L10" s="61"/>
      <c r="M10" s="4"/>
      <c r="N10" s="15"/>
      <c r="O10" s="86">
        <v>54114</v>
      </c>
      <c r="P10" s="1" t="s">
        <v>42</v>
      </c>
      <c r="Q10" s="59">
        <v>10.92</v>
      </c>
      <c r="R10" s="28">
        <f t="shared" si="2"/>
        <v>2.1840000000000002</v>
      </c>
      <c r="S10" s="29">
        <v>3</v>
      </c>
      <c r="T10" s="29"/>
      <c r="U10" s="5"/>
    </row>
    <row r="11" spans="1:21" ht="16.5" thickBot="1" x14ac:dyDescent="0.3">
      <c r="A11" s="86">
        <v>53355</v>
      </c>
      <c r="B11" s="1" t="s">
        <v>19</v>
      </c>
      <c r="C11" s="56">
        <v>0.34</v>
      </c>
      <c r="D11" s="28">
        <f t="shared" si="0"/>
        <v>6.8000000000000005E-2</v>
      </c>
      <c r="E11" s="29">
        <v>22</v>
      </c>
      <c r="F11" s="56"/>
      <c r="I11" s="50" t="s">
        <v>1</v>
      </c>
      <c r="J11" s="14"/>
      <c r="K11" s="101"/>
      <c r="L11" s="17"/>
      <c r="M11" s="7"/>
      <c r="N11" s="21" t="s">
        <v>66</v>
      </c>
      <c r="O11" s="86">
        <v>59998</v>
      </c>
      <c r="P11" s="1" t="s">
        <v>73</v>
      </c>
      <c r="Q11" s="59">
        <v>13.48</v>
      </c>
      <c r="R11" s="28">
        <f t="shared" si="2"/>
        <v>2.6960000000000002</v>
      </c>
      <c r="S11" s="29">
        <v>3</v>
      </c>
      <c r="T11" s="29"/>
      <c r="U11" s="21" t="s">
        <v>66</v>
      </c>
    </row>
    <row r="12" spans="1:21" ht="20.25" customHeight="1" x14ac:dyDescent="0.25">
      <c r="A12" s="86">
        <v>53363</v>
      </c>
      <c r="B12" s="1" t="s">
        <v>131</v>
      </c>
      <c r="C12" s="56">
        <v>0.34</v>
      </c>
      <c r="D12" s="28">
        <f t="shared" si="0"/>
        <v>6.8000000000000005E-2</v>
      </c>
      <c r="E12" s="29">
        <v>22</v>
      </c>
      <c r="F12" s="56"/>
      <c r="G12" s="4"/>
      <c r="H12" s="68" t="s">
        <v>2</v>
      </c>
      <c r="I12" s="72" t="s">
        <v>3</v>
      </c>
      <c r="J12" s="68" t="s">
        <v>109</v>
      </c>
      <c r="K12" s="73" t="s">
        <v>61</v>
      </c>
      <c r="L12" s="70" t="s">
        <v>62</v>
      </c>
      <c r="M12" s="70" t="s">
        <v>65</v>
      </c>
      <c r="N12" s="21" t="s">
        <v>67</v>
      </c>
      <c r="O12" s="24"/>
      <c r="P12" s="52" t="s">
        <v>105</v>
      </c>
      <c r="Q12" s="96"/>
      <c r="R12" s="26"/>
      <c r="S12" s="11"/>
      <c r="T12" s="11"/>
      <c r="U12" s="21" t="s">
        <v>67</v>
      </c>
    </row>
    <row r="13" spans="1:21" ht="18.75" customHeight="1" x14ac:dyDescent="0.25">
      <c r="A13" s="86">
        <v>53397</v>
      </c>
      <c r="B13" s="1" t="s">
        <v>45</v>
      </c>
      <c r="C13" s="56">
        <v>0.37</v>
      </c>
      <c r="D13" s="28">
        <f t="shared" si="0"/>
        <v>7.3999999999999996E-2</v>
      </c>
      <c r="E13" s="29">
        <v>3</v>
      </c>
      <c r="F13" s="56"/>
      <c r="H13" s="86">
        <v>53082</v>
      </c>
      <c r="I13" s="1" t="s">
        <v>50</v>
      </c>
      <c r="J13" s="56">
        <v>2.2200000000000002</v>
      </c>
      <c r="K13" s="28">
        <f>J13*0.2</f>
        <v>0.44400000000000006</v>
      </c>
      <c r="L13" s="29">
        <v>10</v>
      </c>
      <c r="M13" s="84">
        <v>8586011290835</v>
      </c>
      <c r="N13" s="21" t="s">
        <v>68</v>
      </c>
      <c r="O13" s="86">
        <v>74238</v>
      </c>
      <c r="P13" s="1" t="s">
        <v>87</v>
      </c>
      <c r="Q13" s="59">
        <v>15.8</v>
      </c>
      <c r="R13" s="28">
        <f t="shared" ref="R13:R19" si="3">Q13*0.2</f>
        <v>3.16</v>
      </c>
      <c r="S13" s="29">
        <v>15</v>
      </c>
      <c r="T13" s="84">
        <v>8586011291511</v>
      </c>
      <c r="U13" s="21" t="s">
        <v>68</v>
      </c>
    </row>
    <row r="14" spans="1:21" ht="18.75" customHeight="1" x14ac:dyDescent="0.25">
      <c r="A14" s="86">
        <v>53405</v>
      </c>
      <c r="B14" s="1" t="s">
        <v>21</v>
      </c>
      <c r="C14" s="56">
        <v>0.15</v>
      </c>
      <c r="D14" s="28">
        <f t="shared" si="0"/>
        <v>0.03</v>
      </c>
      <c r="E14" s="29">
        <v>22</v>
      </c>
      <c r="F14" s="56"/>
      <c r="G14" s="4"/>
      <c r="H14" s="90">
        <v>74114</v>
      </c>
      <c r="I14" s="31" t="s">
        <v>12</v>
      </c>
      <c r="J14" s="56">
        <v>2.2400000000000002</v>
      </c>
      <c r="K14" s="28">
        <f t="shared" ref="K14:K22" si="4">J14*0.2</f>
        <v>0.44800000000000006</v>
      </c>
      <c r="L14" s="29">
        <v>5</v>
      </c>
      <c r="M14" s="84">
        <v>8586011290972</v>
      </c>
      <c r="N14" s="14"/>
      <c r="O14" s="86">
        <v>74242</v>
      </c>
      <c r="P14" s="1" t="s">
        <v>103</v>
      </c>
      <c r="Q14" s="59">
        <v>11.77</v>
      </c>
      <c r="R14" s="28">
        <f t="shared" si="3"/>
        <v>2.3540000000000001</v>
      </c>
      <c r="S14" s="29">
        <v>3</v>
      </c>
      <c r="T14" s="84">
        <v>8586011290682</v>
      </c>
      <c r="U14" s="14"/>
    </row>
    <row r="15" spans="1:21" ht="16.5" customHeight="1" x14ac:dyDescent="0.25">
      <c r="A15" s="86">
        <v>53413</v>
      </c>
      <c r="B15" s="1" t="s">
        <v>22</v>
      </c>
      <c r="C15" s="56">
        <v>0.15</v>
      </c>
      <c r="D15" s="28">
        <f t="shared" si="0"/>
        <v>0.03</v>
      </c>
      <c r="E15" s="29">
        <v>22</v>
      </c>
      <c r="F15" s="56"/>
      <c r="H15" s="90">
        <v>74115</v>
      </c>
      <c r="I15" s="31" t="s">
        <v>14</v>
      </c>
      <c r="J15" s="56">
        <v>2.46</v>
      </c>
      <c r="K15" s="28">
        <f t="shared" si="4"/>
        <v>0.49199999999999999</v>
      </c>
      <c r="L15" s="29">
        <v>3</v>
      </c>
      <c r="M15" s="84">
        <v>8586011290989</v>
      </c>
      <c r="N15" s="22" t="s">
        <v>69</v>
      </c>
      <c r="O15" s="86">
        <v>74234</v>
      </c>
      <c r="P15" s="1" t="s">
        <v>56</v>
      </c>
      <c r="Q15" s="59">
        <v>9.89</v>
      </c>
      <c r="R15" s="28">
        <f t="shared" si="3"/>
        <v>1.9780000000000002</v>
      </c>
      <c r="S15" s="29">
        <v>4</v>
      </c>
      <c r="T15" s="84">
        <v>8586011291054</v>
      </c>
      <c r="U15" s="22" t="s">
        <v>69</v>
      </c>
    </row>
    <row r="16" spans="1:21" ht="15.75" x14ac:dyDescent="0.25">
      <c r="A16" s="86">
        <v>53249</v>
      </c>
      <c r="B16" s="1" t="s">
        <v>25</v>
      </c>
      <c r="C16" s="56">
        <v>0.37</v>
      </c>
      <c r="D16" s="28">
        <f t="shared" si="0"/>
        <v>7.3999999999999996E-2</v>
      </c>
      <c r="E16" s="29">
        <v>3</v>
      </c>
      <c r="F16" s="56"/>
      <c r="H16" s="90">
        <v>74116</v>
      </c>
      <c r="I16" s="31" t="s">
        <v>16</v>
      </c>
      <c r="J16" s="56">
        <v>2.66</v>
      </c>
      <c r="K16" s="28">
        <f t="shared" si="4"/>
        <v>0.53200000000000003</v>
      </c>
      <c r="L16" s="29">
        <v>3</v>
      </c>
      <c r="M16" s="84">
        <v>8586011290996</v>
      </c>
      <c r="N16" s="22" t="s">
        <v>70</v>
      </c>
      <c r="O16" s="86">
        <v>74235</v>
      </c>
      <c r="P16" s="1" t="s">
        <v>57</v>
      </c>
      <c r="Q16" s="59">
        <v>9.89</v>
      </c>
      <c r="R16" s="28">
        <f t="shared" si="3"/>
        <v>1.9780000000000002</v>
      </c>
      <c r="S16" s="29">
        <v>4</v>
      </c>
      <c r="T16" s="84">
        <v>8586011291061</v>
      </c>
      <c r="U16" s="22" t="s">
        <v>70</v>
      </c>
    </row>
    <row r="17" spans="1:21" ht="15.75" x14ac:dyDescent="0.25">
      <c r="A17" s="86">
        <v>53090</v>
      </c>
      <c r="B17" s="1" t="s">
        <v>26</v>
      </c>
      <c r="C17" s="56">
        <v>0.33</v>
      </c>
      <c r="D17" s="28">
        <f t="shared" si="0"/>
        <v>6.6000000000000003E-2</v>
      </c>
      <c r="E17" s="29">
        <v>3</v>
      </c>
      <c r="F17" s="56"/>
      <c r="H17" s="87">
        <v>53256</v>
      </c>
      <c r="I17" s="13" t="s">
        <v>23</v>
      </c>
      <c r="J17" s="56">
        <v>2.5099999999999998</v>
      </c>
      <c r="K17" s="28">
        <f t="shared" si="4"/>
        <v>0.502</v>
      </c>
      <c r="L17" s="29">
        <v>4</v>
      </c>
      <c r="M17" s="84">
        <v>8586011290866</v>
      </c>
      <c r="N17" s="22" t="s">
        <v>71</v>
      </c>
      <c r="O17" s="86">
        <v>74236</v>
      </c>
      <c r="P17" s="1" t="s">
        <v>76</v>
      </c>
      <c r="Q17" s="59">
        <v>9.9700000000000006</v>
      </c>
      <c r="R17" s="28">
        <f t="shared" si="3"/>
        <v>1.9940000000000002</v>
      </c>
      <c r="S17" s="29">
        <v>4</v>
      </c>
      <c r="T17" s="84">
        <v>8586011291108</v>
      </c>
      <c r="U17" s="22" t="s">
        <v>71</v>
      </c>
    </row>
    <row r="18" spans="1:21" ht="15.75" x14ac:dyDescent="0.25">
      <c r="A18" s="86">
        <v>53132</v>
      </c>
      <c r="B18" s="1" t="s">
        <v>30</v>
      </c>
      <c r="C18" s="56">
        <v>0.45</v>
      </c>
      <c r="D18" s="28">
        <f t="shared" si="0"/>
        <v>9.0000000000000011E-2</v>
      </c>
      <c r="E18" s="29">
        <v>2</v>
      </c>
      <c r="F18" s="56"/>
      <c r="G18" s="21" t="s">
        <v>66</v>
      </c>
      <c r="H18" s="87">
        <v>53173</v>
      </c>
      <c r="I18" s="13" t="s">
        <v>24</v>
      </c>
      <c r="J18" s="56">
        <v>2.4900000000000002</v>
      </c>
      <c r="K18" s="28">
        <f t="shared" si="4"/>
        <v>0.49800000000000005</v>
      </c>
      <c r="L18" s="29">
        <v>4</v>
      </c>
      <c r="M18" s="84">
        <v>8586011290873</v>
      </c>
      <c r="N18" s="22"/>
      <c r="O18" s="86">
        <v>74239</v>
      </c>
      <c r="P18" s="1" t="s">
        <v>97</v>
      </c>
      <c r="Q18" s="59">
        <v>11.77</v>
      </c>
      <c r="R18" s="28">
        <f t="shared" si="3"/>
        <v>2.3540000000000001</v>
      </c>
      <c r="S18" s="29">
        <v>6</v>
      </c>
      <c r="T18" s="84">
        <v>8586011290637</v>
      </c>
      <c r="U18" s="22"/>
    </row>
    <row r="19" spans="1:21" ht="15.75" x14ac:dyDescent="0.25">
      <c r="A19" s="86">
        <v>53702</v>
      </c>
      <c r="B19" s="1" t="s">
        <v>89</v>
      </c>
      <c r="C19" s="56">
        <v>0.48</v>
      </c>
      <c r="D19" s="28">
        <f t="shared" si="0"/>
        <v>9.6000000000000002E-2</v>
      </c>
      <c r="E19" s="29">
        <v>3</v>
      </c>
      <c r="F19" s="56"/>
      <c r="G19" s="21" t="s">
        <v>67</v>
      </c>
      <c r="H19" s="87">
        <v>74137</v>
      </c>
      <c r="I19" s="13" t="s">
        <v>90</v>
      </c>
      <c r="J19" s="56">
        <v>2.83</v>
      </c>
      <c r="K19" s="28">
        <f t="shared" si="4"/>
        <v>0.56600000000000006</v>
      </c>
      <c r="L19" s="29">
        <v>4</v>
      </c>
      <c r="M19" s="84">
        <v>8586011290668</v>
      </c>
      <c r="N19" s="22" t="s">
        <v>72</v>
      </c>
      <c r="O19" s="86">
        <v>74240</v>
      </c>
      <c r="P19" s="1" t="s">
        <v>98</v>
      </c>
      <c r="Q19" s="59">
        <v>11.77</v>
      </c>
      <c r="R19" s="28">
        <f t="shared" si="3"/>
        <v>2.3540000000000001</v>
      </c>
      <c r="S19" s="29">
        <v>6</v>
      </c>
      <c r="T19" s="84">
        <v>8586011290651</v>
      </c>
      <c r="U19" s="22" t="s">
        <v>72</v>
      </c>
    </row>
    <row r="20" spans="1:21" ht="15.75" x14ac:dyDescent="0.25">
      <c r="A20" s="86">
        <v>74123</v>
      </c>
      <c r="B20" s="1" t="s">
        <v>140</v>
      </c>
      <c r="C20" s="56">
        <v>0.48</v>
      </c>
      <c r="D20" s="28">
        <f t="shared" si="0"/>
        <v>9.6000000000000002E-2</v>
      </c>
      <c r="E20" s="29">
        <v>3</v>
      </c>
      <c r="F20" s="56"/>
      <c r="G20" s="21" t="s">
        <v>68</v>
      </c>
      <c r="H20" s="87">
        <v>53181</v>
      </c>
      <c r="I20" s="13" t="s">
        <v>27</v>
      </c>
      <c r="J20" s="56">
        <v>2.44</v>
      </c>
      <c r="K20" s="28">
        <f t="shared" si="4"/>
        <v>0.48799999999999999</v>
      </c>
      <c r="L20" s="29">
        <v>4</v>
      </c>
      <c r="M20" s="84">
        <v>8586011290798</v>
      </c>
      <c r="N20" s="30" t="s">
        <v>77</v>
      </c>
      <c r="O20" s="24"/>
      <c r="P20" s="25"/>
      <c r="Q20" s="53"/>
      <c r="R20" s="27"/>
      <c r="S20" s="11"/>
      <c r="T20" s="14"/>
      <c r="U20" s="30" t="s">
        <v>77</v>
      </c>
    </row>
    <row r="21" spans="1:21" x14ac:dyDescent="0.25">
      <c r="A21" s="86">
        <v>53140</v>
      </c>
      <c r="B21" s="1" t="s">
        <v>38</v>
      </c>
      <c r="C21" s="56">
        <v>0.51</v>
      </c>
      <c r="D21" s="28">
        <f t="shared" si="0"/>
        <v>0.10200000000000001</v>
      </c>
      <c r="E21" s="29">
        <v>2</v>
      </c>
      <c r="F21" s="56"/>
      <c r="G21" s="14"/>
      <c r="H21" s="87">
        <v>53579</v>
      </c>
      <c r="I21" s="13" t="s">
        <v>29</v>
      </c>
      <c r="J21" s="56">
        <v>2.88</v>
      </c>
      <c r="K21" s="28">
        <f t="shared" si="4"/>
        <v>0.57599999999999996</v>
      </c>
      <c r="L21" s="29">
        <v>4</v>
      </c>
      <c r="M21" s="84">
        <v>8586011290743</v>
      </c>
      <c r="N21" s="15"/>
      <c r="O21" s="42"/>
      <c r="P21" s="42"/>
      <c r="Q21" s="53"/>
      <c r="S21" s="44" t="s">
        <v>113</v>
      </c>
      <c r="T21" s="5"/>
      <c r="U21" s="5"/>
    </row>
    <row r="22" spans="1:21" ht="17.25" customHeight="1" x14ac:dyDescent="0.25">
      <c r="A22" s="86">
        <v>53819</v>
      </c>
      <c r="B22" s="1" t="s">
        <v>86</v>
      </c>
      <c r="C22" s="56">
        <v>0.34</v>
      </c>
      <c r="D22" s="28">
        <f t="shared" si="0"/>
        <v>6.8000000000000005E-2</v>
      </c>
      <c r="E22" s="29">
        <v>3</v>
      </c>
      <c r="F22" s="56"/>
      <c r="G22" s="22" t="s">
        <v>69</v>
      </c>
      <c r="H22" s="86">
        <v>53967</v>
      </c>
      <c r="I22" s="1" t="s">
        <v>51</v>
      </c>
      <c r="J22" s="56">
        <v>2.0499999999999998</v>
      </c>
      <c r="K22" s="28">
        <f t="shared" si="4"/>
        <v>0.41</v>
      </c>
      <c r="L22" s="29">
        <v>4</v>
      </c>
      <c r="M22" s="84">
        <v>8586011290842</v>
      </c>
      <c r="N22" s="11"/>
      <c r="O22" s="45" t="s">
        <v>83</v>
      </c>
      <c r="P22" s="42" t="s">
        <v>84</v>
      </c>
      <c r="Q22" s="53"/>
      <c r="S22" s="44"/>
      <c r="T22" s="5"/>
      <c r="U22" s="5"/>
    </row>
    <row r="23" spans="1:21" ht="16.5" customHeight="1" x14ac:dyDescent="0.25">
      <c r="A23" s="86">
        <v>54197</v>
      </c>
      <c r="B23" s="1" t="s">
        <v>43</v>
      </c>
      <c r="C23" s="56">
        <v>0.41</v>
      </c>
      <c r="D23" s="28">
        <f t="shared" si="0"/>
        <v>8.2000000000000003E-2</v>
      </c>
      <c r="E23" s="29">
        <v>3</v>
      </c>
      <c r="F23" s="56"/>
      <c r="G23" s="22" t="s">
        <v>70</v>
      </c>
      <c r="H23" s="86">
        <v>74098</v>
      </c>
      <c r="I23" s="1" t="s">
        <v>137</v>
      </c>
      <c r="J23" s="56">
        <v>2.7</v>
      </c>
      <c r="K23" s="28">
        <f t="shared" ref="K23" si="5">J23*0.2</f>
        <v>0.54</v>
      </c>
      <c r="L23" s="29">
        <v>4</v>
      </c>
      <c r="M23" s="84">
        <v>8586011292136</v>
      </c>
      <c r="N23" s="11"/>
      <c r="O23" s="42"/>
      <c r="P23" s="42"/>
      <c r="Q23" s="53"/>
      <c r="S23" s="44"/>
      <c r="T23" s="5"/>
      <c r="U23" s="5"/>
    </row>
    <row r="24" spans="1:21" ht="15.75" x14ac:dyDescent="0.25">
      <c r="A24" s="86">
        <v>53421</v>
      </c>
      <c r="B24" s="1" t="s">
        <v>44</v>
      </c>
      <c r="C24" s="56">
        <v>0.37</v>
      </c>
      <c r="D24" s="28">
        <f t="shared" si="0"/>
        <v>7.3999999999999996E-2</v>
      </c>
      <c r="E24" s="29">
        <v>3</v>
      </c>
      <c r="F24" s="56"/>
      <c r="G24" s="22" t="s">
        <v>71</v>
      </c>
      <c r="H24" s="60"/>
      <c r="I24" s="61"/>
      <c r="J24" s="14"/>
      <c r="K24" s="27"/>
      <c r="L24" s="11"/>
      <c r="M24" s="15"/>
      <c r="N24" s="12"/>
      <c r="O24" s="63"/>
      <c r="P24" s="64" t="s">
        <v>106</v>
      </c>
      <c r="Q24" s="53"/>
      <c r="R24" s="26"/>
      <c r="S24" s="65"/>
      <c r="T24" s="65"/>
      <c r="U24" s="5"/>
    </row>
    <row r="25" spans="1:21" ht="18.75" customHeight="1" thickBot="1" x14ac:dyDescent="0.3">
      <c r="A25" s="86">
        <v>53504</v>
      </c>
      <c r="B25" s="1" t="s">
        <v>46</v>
      </c>
      <c r="C25" s="56">
        <v>0.41</v>
      </c>
      <c r="D25" s="28">
        <f t="shared" si="0"/>
        <v>8.2000000000000003E-2</v>
      </c>
      <c r="E25" s="29">
        <v>3</v>
      </c>
      <c r="F25" s="56"/>
      <c r="G25" s="22"/>
      <c r="I25" s="50" t="s">
        <v>100</v>
      </c>
      <c r="J25" s="14"/>
      <c r="K25" s="101"/>
      <c r="L25" s="7"/>
      <c r="M25" s="7"/>
      <c r="N25" s="11"/>
      <c r="O25" s="42"/>
      <c r="P25" s="42"/>
      <c r="S25" s="44"/>
      <c r="T25" s="5"/>
      <c r="U25" s="5"/>
    </row>
    <row r="26" spans="1:21" ht="18.75" customHeight="1" x14ac:dyDescent="0.25">
      <c r="A26" s="86">
        <v>53512</v>
      </c>
      <c r="B26" s="1" t="s">
        <v>47</v>
      </c>
      <c r="C26" s="56">
        <v>0.37</v>
      </c>
      <c r="D26" s="28">
        <f t="shared" si="0"/>
        <v>7.3999999999999996E-2</v>
      </c>
      <c r="E26" s="29">
        <v>3</v>
      </c>
      <c r="F26" s="56"/>
      <c r="G26" s="22" t="s">
        <v>72</v>
      </c>
      <c r="H26" s="68" t="s">
        <v>2</v>
      </c>
      <c r="I26" s="72" t="s">
        <v>3</v>
      </c>
      <c r="J26" s="68" t="s">
        <v>109</v>
      </c>
      <c r="K26" s="73" t="s">
        <v>61</v>
      </c>
      <c r="L26" s="70" t="s">
        <v>62</v>
      </c>
      <c r="M26" s="70" t="s">
        <v>65</v>
      </c>
      <c r="N26" s="11"/>
      <c r="O26" s="5" t="s">
        <v>132</v>
      </c>
      <c r="P26" s="42"/>
      <c r="S26" s="44"/>
      <c r="T26" s="5"/>
    </row>
    <row r="27" spans="1:21" x14ac:dyDescent="0.25">
      <c r="A27" s="86">
        <v>74136</v>
      </c>
      <c r="B27" s="1" t="s">
        <v>96</v>
      </c>
      <c r="C27" s="56">
        <v>0.51</v>
      </c>
      <c r="D27" s="28">
        <f t="shared" si="0"/>
        <v>0.10200000000000001</v>
      </c>
      <c r="E27" s="29">
        <v>3</v>
      </c>
      <c r="F27" s="84"/>
      <c r="G27" s="30" t="s">
        <v>77</v>
      </c>
      <c r="H27" s="86">
        <v>53538</v>
      </c>
      <c r="I27" s="1" t="s">
        <v>17</v>
      </c>
      <c r="J27" s="56">
        <v>0.56999999999999995</v>
      </c>
      <c r="K27" s="28">
        <f>J27*0.2</f>
        <v>0.11399999999999999</v>
      </c>
      <c r="L27" s="29">
        <v>6</v>
      </c>
      <c r="M27" s="84">
        <v>8586011290859</v>
      </c>
      <c r="N27" s="11"/>
      <c r="O27" s="42"/>
      <c r="P27" s="42"/>
      <c r="S27" s="44"/>
      <c r="T27" s="5"/>
      <c r="U27" s="5"/>
    </row>
    <row r="28" spans="1:21" ht="15" customHeight="1" x14ac:dyDescent="0.25">
      <c r="A28" s="86">
        <v>74107</v>
      </c>
      <c r="B28" s="1" t="s">
        <v>53</v>
      </c>
      <c r="C28" s="56">
        <v>0.47</v>
      </c>
      <c r="D28" s="28">
        <f t="shared" si="0"/>
        <v>9.4E-2</v>
      </c>
      <c r="E28" s="29">
        <v>3</v>
      </c>
      <c r="F28" s="56"/>
      <c r="G28" s="14"/>
      <c r="H28" s="46"/>
      <c r="I28" s="47"/>
      <c r="J28" s="14"/>
      <c r="K28" s="62"/>
      <c r="N28" s="11"/>
      <c r="O28" s="42" t="s">
        <v>136</v>
      </c>
      <c r="P28" s="42"/>
      <c r="S28" s="44"/>
      <c r="T28" s="5" t="s">
        <v>133</v>
      </c>
      <c r="U28" s="5"/>
    </row>
    <row r="29" spans="1:21" ht="19.5" customHeight="1" thickBot="1" x14ac:dyDescent="0.3">
      <c r="A29" s="86">
        <v>74110</v>
      </c>
      <c r="B29" s="1" t="s">
        <v>55</v>
      </c>
      <c r="C29" s="56">
        <v>0.47</v>
      </c>
      <c r="D29" s="28">
        <f t="shared" si="0"/>
        <v>9.4E-2</v>
      </c>
      <c r="E29" s="29">
        <v>3</v>
      </c>
      <c r="F29" s="56"/>
      <c r="G29" s="14"/>
      <c r="H29" s="42"/>
      <c r="I29" s="50" t="s">
        <v>82</v>
      </c>
      <c r="J29" s="14"/>
      <c r="K29" s="102"/>
      <c r="L29" s="48"/>
      <c r="M29" s="18"/>
      <c r="N29" s="11"/>
      <c r="O29" s="42"/>
      <c r="P29" s="42"/>
      <c r="S29" s="44"/>
      <c r="T29" s="5"/>
      <c r="U29" s="5"/>
    </row>
    <row r="30" spans="1:21" ht="20.25" customHeight="1" x14ac:dyDescent="0.25">
      <c r="A30" s="86">
        <v>53876</v>
      </c>
      <c r="B30" s="1" t="s">
        <v>52</v>
      </c>
      <c r="C30" s="56">
        <v>1.1599999999999999</v>
      </c>
      <c r="D30" s="28">
        <f t="shared" si="0"/>
        <v>0.23199999999999998</v>
      </c>
      <c r="E30" s="29">
        <v>6</v>
      </c>
      <c r="F30" s="84">
        <v>8586011290880</v>
      </c>
      <c r="G30" s="14"/>
      <c r="H30" s="74" t="s">
        <v>2</v>
      </c>
      <c r="I30" s="75" t="s">
        <v>3</v>
      </c>
      <c r="J30" s="68" t="s">
        <v>109</v>
      </c>
      <c r="K30" s="73" t="s">
        <v>61</v>
      </c>
      <c r="L30" s="71" t="s">
        <v>62</v>
      </c>
      <c r="M30" s="76" t="s">
        <v>65</v>
      </c>
      <c r="N30" s="11"/>
      <c r="O30" s="42"/>
      <c r="P30" s="42"/>
      <c r="S30" s="44"/>
      <c r="T30" s="5"/>
      <c r="U30" s="5"/>
    </row>
    <row r="31" spans="1:21" ht="18.75" customHeight="1" x14ac:dyDescent="0.25">
      <c r="A31" s="87">
        <v>74229</v>
      </c>
      <c r="B31" s="13" t="s">
        <v>54</v>
      </c>
      <c r="C31" s="56">
        <v>1.42</v>
      </c>
      <c r="D31" s="28">
        <f t="shared" si="0"/>
        <v>0.28399999999999997</v>
      </c>
      <c r="E31" s="29">
        <v>22</v>
      </c>
      <c r="F31" s="29"/>
      <c r="G31" s="14"/>
      <c r="H31" s="98">
        <v>74121</v>
      </c>
      <c r="I31" s="40" t="s">
        <v>6</v>
      </c>
      <c r="J31" s="56">
        <v>2.88</v>
      </c>
      <c r="K31" s="28">
        <f t="shared" ref="K31:K35" si="6">J31*0.2</f>
        <v>0.57599999999999996</v>
      </c>
      <c r="L31" s="41">
        <v>8</v>
      </c>
      <c r="M31" s="84">
        <v>8586011291092</v>
      </c>
      <c r="N31" s="11"/>
      <c r="O31" s="42"/>
      <c r="P31" s="42"/>
      <c r="S31" s="44"/>
      <c r="T31" s="5"/>
      <c r="U31" s="5"/>
    </row>
    <row r="32" spans="1:21" ht="19.5" customHeight="1" x14ac:dyDescent="0.25">
      <c r="A32" s="87">
        <v>74122</v>
      </c>
      <c r="B32" s="13" t="s">
        <v>78</v>
      </c>
      <c r="C32" s="56">
        <v>1</v>
      </c>
      <c r="D32" s="28">
        <f t="shared" si="0"/>
        <v>0.2</v>
      </c>
      <c r="E32" s="29">
        <v>2</v>
      </c>
      <c r="F32" s="29"/>
      <c r="G32" s="14"/>
      <c r="H32" s="90">
        <v>74099</v>
      </c>
      <c r="I32" s="31" t="s">
        <v>18</v>
      </c>
      <c r="J32" s="56">
        <v>2.02</v>
      </c>
      <c r="K32" s="28">
        <f t="shared" si="6"/>
        <v>0.40400000000000003</v>
      </c>
      <c r="L32" s="29">
        <v>8</v>
      </c>
      <c r="M32" s="84">
        <v>8586011291016</v>
      </c>
      <c r="N32" s="11"/>
      <c r="O32" s="42"/>
      <c r="P32" s="42"/>
      <c r="S32" s="44"/>
      <c r="T32" s="5"/>
      <c r="U32" s="5"/>
    </row>
    <row r="33" spans="3:21" ht="16.5" customHeight="1" x14ac:dyDescent="0.25">
      <c r="C33" s="26"/>
      <c r="D33" s="34"/>
      <c r="E33" s="20"/>
      <c r="F33" s="15" t="s">
        <v>85</v>
      </c>
      <c r="G33" s="14"/>
      <c r="H33" s="86">
        <v>74112</v>
      </c>
      <c r="I33" s="1" t="s">
        <v>58</v>
      </c>
      <c r="J33" s="56">
        <v>4.18</v>
      </c>
      <c r="K33" s="28">
        <f t="shared" si="6"/>
        <v>0.83599999999999997</v>
      </c>
      <c r="L33" s="29">
        <v>5</v>
      </c>
      <c r="M33" s="56"/>
      <c r="N33" s="12"/>
      <c r="O33" s="42"/>
      <c r="P33" s="42"/>
      <c r="S33" s="44"/>
      <c r="T33" s="5"/>
      <c r="U33" s="5"/>
    </row>
    <row r="34" spans="3:21" ht="17.25" customHeight="1" x14ac:dyDescent="0.25">
      <c r="G34" s="14"/>
      <c r="H34" s="86">
        <v>74113</v>
      </c>
      <c r="I34" s="1" t="s">
        <v>60</v>
      </c>
      <c r="J34" s="56">
        <v>2.66</v>
      </c>
      <c r="K34" s="28">
        <f t="shared" si="6"/>
        <v>0.53200000000000003</v>
      </c>
      <c r="L34" s="29">
        <v>5</v>
      </c>
      <c r="M34" s="56"/>
      <c r="O34" s="42"/>
      <c r="P34" s="42"/>
      <c r="S34" s="44"/>
      <c r="T34" s="5"/>
      <c r="U34" s="5"/>
    </row>
    <row r="35" spans="3:21" x14ac:dyDescent="0.25">
      <c r="G35" s="14"/>
      <c r="H35" s="86">
        <v>53447</v>
      </c>
      <c r="I35" s="1" t="s">
        <v>36</v>
      </c>
      <c r="J35" s="56">
        <v>11.2</v>
      </c>
      <c r="K35" s="28">
        <f t="shared" si="6"/>
        <v>2.2399999999999998</v>
      </c>
      <c r="L35" s="29">
        <v>3</v>
      </c>
      <c r="M35" s="29"/>
      <c r="N35" s="16"/>
      <c r="O35" s="42"/>
      <c r="P35" s="42"/>
      <c r="S35" s="44"/>
      <c r="T35" s="5"/>
      <c r="U35" s="5"/>
    </row>
    <row r="36" spans="3:21" ht="18" customHeight="1" x14ac:dyDescent="0.25">
      <c r="G36" s="14"/>
      <c r="J36" s="14"/>
      <c r="K36" s="62"/>
      <c r="N36" s="16"/>
      <c r="O36" s="42"/>
      <c r="P36" s="42"/>
      <c r="S36" s="44"/>
      <c r="T36" s="5"/>
      <c r="U36" s="5"/>
    </row>
    <row r="37" spans="3:21" x14ac:dyDescent="0.25">
      <c r="G37" s="14"/>
      <c r="J37" s="14"/>
      <c r="K37" s="62"/>
      <c r="N37" s="16"/>
      <c r="O37" s="42"/>
      <c r="P37" s="42"/>
      <c r="S37" s="44"/>
      <c r="T37" s="5"/>
      <c r="U37" s="5"/>
    </row>
    <row r="38" spans="3:21" ht="17.25" customHeight="1" x14ac:dyDescent="0.25">
      <c r="G38" s="14"/>
      <c r="J38" s="14"/>
      <c r="K38" s="62"/>
      <c r="N38" s="16"/>
      <c r="U38" s="5"/>
    </row>
    <row r="39" spans="3:21" x14ac:dyDescent="0.25">
      <c r="G39" s="14"/>
      <c r="J39" s="14"/>
      <c r="K39" s="62"/>
      <c r="N39" s="16"/>
      <c r="U39" s="5"/>
    </row>
    <row r="40" spans="3:21" x14ac:dyDescent="0.25">
      <c r="G40" s="15"/>
      <c r="H40" s="4"/>
      <c r="I40" s="36"/>
      <c r="J40" s="14"/>
      <c r="K40" s="10"/>
      <c r="M40" s="11"/>
      <c r="N40" s="16"/>
      <c r="U40" s="5"/>
    </row>
    <row r="41" spans="3:21" x14ac:dyDescent="0.25">
      <c r="G41" s="15"/>
      <c r="O41" s="42"/>
      <c r="P41" s="43"/>
      <c r="Q41" s="4"/>
      <c r="R41" s="37"/>
      <c r="S41" s="5"/>
      <c r="U41" s="5"/>
    </row>
    <row r="42" spans="3:21" x14ac:dyDescent="0.25">
      <c r="G42" s="14"/>
      <c r="O42" s="42"/>
      <c r="P42" s="42"/>
      <c r="S42" s="44"/>
      <c r="T42" s="5"/>
      <c r="U42" s="5"/>
    </row>
    <row r="43" spans="3:21" ht="16.5" customHeight="1" x14ac:dyDescent="0.25">
      <c r="G43" s="14"/>
      <c r="N43" s="11"/>
      <c r="O43" s="42"/>
      <c r="P43" s="42"/>
      <c r="S43" s="44"/>
      <c r="T43" s="5"/>
      <c r="U43" s="5"/>
    </row>
    <row r="44" spans="3:21" ht="16.5" customHeight="1" x14ac:dyDescent="0.25">
      <c r="G44" s="14"/>
      <c r="N44" s="12"/>
    </row>
    <row r="45" spans="3:21" ht="16.5" customHeight="1" x14ac:dyDescent="0.25">
      <c r="G45" s="14"/>
      <c r="N45" s="11"/>
    </row>
    <row r="46" spans="3:21" ht="16.5" customHeight="1" x14ac:dyDescent="0.25">
      <c r="G46" s="14"/>
      <c r="N46" s="11"/>
    </row>
    <row r="47" spans="3:21" x14ac:dyDescent="0.25">
      <c r="G47" s="14"/>
      <c r="N47" s="11"/>
    </row>
    <row r="48" spans="3:21" x14ac:dyDescent="0.25">
      <c r="G48" s="35"/>
      <c r="N48" s="42"/>
      <c r="U48" s="4"/>
    </row>
    <row r="49" spans="21:21" x14ac:dyDescent="0.25">
      <c r="U49" s="5"/>
    </row>
  </sheetData>
  <phoneticPr fontId="7" type="noConversion"/>
  <hyperlinks>
    <hyperlink ref="G27" r:id="rId1"/>
    <hyperlink ref="N20" r:id="rId2"/>
    <hyperlink ref="U20" r:id="rId3"/>
  </hyperlinks>
  <pageMargins left="0.98425196850393704" right="0.23622047244094491" top="0.15748031496062992" bottom="0.15748031496062992" header="0.15748031496062992" footer="0.15748031496062992"/>
  <pageSetup paperSize="9" scale="85" fitToHeight="0" orientation="landscape" r:id="rId4"/>
  <headerFooter alignWithMargins="0"/>
  <colBreaks count="2" manualBreakCount="2">
    <brk id="7" max="1048575" man="1"/>
    <brk id="14" max="1048575" man="1"/>
  </colBreak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7"/>
  <sheetViews>
    <sheetView view="pageBreakPreview" topLeftCell="A20" zoomScale="85" zoomScaleSheetLayoutView="100" workbookViewId="0">
      <selection activeCell="B36" sqref="B36"/>
    </sheetView>
  </sheetViews>
  <sheetFormatPr defaultRowHeight="15" x14ac:dyDescent="0.25"/>
  <cols>
    <col min="1" max="1" width="9.7109375" style="4" customWidth="1"/>
    <col min="2" max="2" width="35" style="4" customWidth="1"/>
    <col min="3" max="7" width="18.28515625" style="36" hidden="1" customWidth="1"/>
    <col min="8" max="8" width="9.140625" style="36" customWidth="1"/>
    <col min="9" max="9" width="9.85546875" style="36" customWidth="1"/>
    <col min="10" max="10" width="7.5703125" style="33" customWidth="1"/>
    <col min="11" max="11" width="7.5703125" style="34" customWidth="1"/>
    <col min="12" max="12" width="8" style="20" customWidth="1"/>
    <col min="13" max="13" width="7.42578125" style="35" customWidth="1"/>
    <col min="14" max="14" width="9.140625" style="4"/>
    <col min="15" max="15" width="13.5703125" style="4" customWidth="1"/>
    <col min="16" max="16" width="7.85546875" style="4" customWidth="1"/>
    <col min="17" max="18" width="9.140625" style="4"/>
    <col min="19" max="19" width="13.7109375" style="4" customWidth="1"/>
    <col min="20" max="20" width="8" style="4" customWidth="1"/>
    <col min="21" max="21" width="9.140625" style="4" customWidth="1"/>
    <col min="22" max="16384" width="9.140625" style="4"/>
  </cols>
  <sheetData>
    <row r="1" spans="1:21" ht="18.75" x14ac:dyDescent="0.3">
      <c r="A1" s="77" t="s">
        <v>114</v>
      </c>
    </row>
    <row r="3" spans="1:21" ht="15.75" x14ac:dyDescent="0.25">
      <c r="A3" s="78" t="s">
        <v>66</v>
      </c>
      <c r="H3" s="22" t="s">
        <v>69</v>
      </c>
    </row>
    <row r="4" spans="1:21" ht="15.75" x14ac:dyDescent="0.25">
      <c r="A4" s="78" t="s">
        <v>67</v>
      </c>
      <c r="H4" s="22" t="s">
        <v>70</v>
      </c>
      <c r="J4" s="79" t="s">
        <v>72</v>
      </c>
    </row>
    <row r="5" spans="1:21" ht="15.75" x14ac:dyDescent="0.25">
      <c r="A5" s="78" t="s">
        <v>68</v>
      </c>
      <c r="H5" s="22" t="s">
        <v>71</v>
      </c>
      <c r="J5" s="80" t="s">
        <v>77</v>
      </c>
    </row>
    <row r="6" spans="1:21" ht="33" customHeight="1" x14ac:dyDescent="0.25">
      <c r="A6" s="85"/>
      <c r="B6" s="94" t="s">
        <v>130</v>
      </c>
      <c r="C6" s="81"/>
      <c r="D6" s="81"/>
      <c r="E6" s="82" t="s">
        <v>107</v>
      </c>
      <c r="F6" s="81"/>
      <c r="G6" s="83" t="s">
        <v>108</v>
      </c>
      <c r="H6" s="176" t="s">
        <v>115</v>
      </c>
      <c r="I6" s="169" t="s">
        <v>116</v>
      </c>
      <c r="J6" s="171" t="s">
        <v>117</v>
      </c>
      <c r="K6" s="176" t="s">
        <v>118</v>
      </c>
      <c r="L6" s="178" t="s">
        <v>119</v>
      </c>
      <c r="M6" s="176" t="s">
        <v>120</v>
      </c>
      <c r="N6" s="169" t="s">
        <v>121</v>
      </c>
      <c r="O6" s="171" t="s">
        <v>122</v>
      </c>
      <c r="P6" s="176" t="s">
        <v>123</v>
      </c>
      <c r="Q6" s="178" t="s">
        <v>124</v>
      </c>
      <c r="R6" s="176" t="s">
        <v>125</v>
      </c>
      <c r="S6" s="169" t="s">
        <v>126</v>
      </c>
      <c r="T6" s="171" t="s">
        <v>127</v>
      </c>
      <c r="U6" s="176" t="s">
        <v>128</v>
      </c>
    </row>
    <row r="7" spans="1:21" s="39" customFormat="1" ht="39.75" customHeight="1" x14ac:dyDescent="0.3">
      <c r="A7" s="85" t="s">
        <v>99</v>
      </c>
      <c r="B7" s="95" t="s">
        <v>129</v>
      </c>
      <c r="C7" s="85" t="s">
        <v>63</v>
      </c>
      <c r="D7" s="85" t="s">
        <v>81</v>
      </c>
      <c r="E7" s="85" t="s">
        <v>63</v>
      </c>
      <c r="F7" s="85" t="s">
        <v>81</v>
      </c>
      <c r="G7" s="85" t="s">
        <v>63</v>
      </c>
      <c r="H7" s="177"/>
      <c r="I7" s="170"/>
      <c r="J7" s="172"/>
      <c r="K7" s="177"/>
      <c r="L7" s="179"/>
      <c r="M7" s="177"/>
      <c r="N7" s="170"/>
      <c r="O7" s="172"/>
      <c r="P7" s="177"/>
      <c r="Q7" s="179"/>
      <c r="R7" s="177"/>
      <c r="S7" s="170"/>
      <c r="T7" s="172"/>
      <c r="U7" s="177"/>
    </row>
    <row r="8" spans="1:21" ht="21" customHeight="1" x14ac:dyDescent="0.25">
      <c r="A8" s="173" t="s">
        <v>0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5"/>
    </row>
    <row r="9" spans="1:21" x14ac:dyDescent="0.25">
      <c r="A9" s="86">
        <v>50104</v>
      </c>
      <c r="B9" s="2" t="s">
        <v>4</v>
      </c>
      <c r="C9" s="28">
        <v>0.22619996016729735</v>
      </c>
      <c r="D9" s="28">
        <f t="shared" ref="D9:D41" si="0">ROUND(C9,4)</f>
        <v>0.22620000000000001</v>
      </c>
      <c r="E9" s="54">
        <f t="shared" ref="E9:E38" si="1">D9*1.07</f>
        <v>0.24203400000000003</v>
      </c>
      <c r="F9" s="28">
        <f t="shared" ref="F9:F40" si="2">ROUND(E9,4)</f>
        <v>0.24199999999999999</v>
      </c>
      <c r="G9" s="57">
        <f t="shared" ref="G9:G45" si="3">F9*1.05</f>
        <v>0.25409999999999999</v>
      </c>
      <c r="H9" s="56"/>
      <c r="I9" s="56"/>
      <c r="J9" s="28"/>
      <c r="K9" s="29"/>
      <c r="L9" s="56"/>
      <c r="M9" s="87"/>
      <c r="N9" s="13"/>
      <c r="O9" s="13"/>
      <c r="P9" s="13"/>
      <c r="Q9" s="13"/>
      <c r="R9" s="13"/>
      <c r="S9" s="13"/>
      <c r="T9" s="13"/>
      <c r="U9" s="13"/>
    </row>
    <row r="10" spans="1:21" x14ac:dyDescent="0.25">
      <c r="A10" s="86">
        <v>53058</v>
      </c>
      <c r="B10" s="2" t="s">
        <v>5</v>
      </c>
      <c r="C10" s="28">
        <v>0.34888468432583147</v>
      </c>
      <c r="D10" s="28">
        <f t="shared" si="0"/>
        <v>0.34889999999999999</v>
      </c>
      <c r="E10" s="54">
        <f t="shared" si="1"/>
        <v>0.37332300000000002</v>
      </c>
      <c r="F10" s="28">
        <f t="shared" si="2"/>
        <v>0.37330000000000002</v>
      </c>
      <c r="G10" s="57">
        <f t="shared" si="3"/>
        <v>0.39196500000000006</v>
      </c>
      <c r="H10" s="56"/>
      <c r="I10" s="56"/>
      <c r="J10" s="28"/>
      <c r="K10" s="29"/>
      <c r="L10" s="56"/>
      <c r="M10" s="87"/>
      <c r="N10" s="13"/>
      <c r="O10" s="13"/>
      <c r="P10" s="13"/>
      <c r="Q10" s="13"/>
      <c r="R10" s="13"/>
      <c r="S10" s="13"/>
      <c r="T10" s="13"/>
      <c r="U10" s="13"/>
    </row>
    <row r="11" spans="1:21" x14ac:dyDescent="0.25">
      <c r="A11" s="86">
        <v>53470</v>
      </c>
      <c r="B11" s="1" t="s">
        <v>7</v>
      </c>
      <c r="C11" s="28">
        <v>0.27987452698665605</v>
      </c>
      <c r="D11" s="28">
        <f t="shared" si="0"/>
        <v>0.27989999999999998</v>
      </c>
      <c r="E11" s="54">
        <f t="shared" si="1"/>
        <v>0.29949300000000001</v>
      </c>
      <c r="F11" s="28">
        <f t="shared" si="2"/>
        <v>0.29949999999999999</v>
      </c>
      <c r="G11" s="57">
        <f t="shared" si="3"/>
        <v>0.314475</v>
      </c>
      <c r="H11" s="56"/>
      <c r="I11" s="56"/>
      <c r="J11" s="28"/>
      <c r="K11" s="29"/>
      <c r="L11" s="56"/>
      <c r="M11" s="87"/>
      <c r="N11" s="13"/>
      <c r="O11" s="13"/>
      <c r="P11" s="13"/>
      <c r="Q11" s="13"/>
      <c r="R11" s="13"/>
      <c r="S11" s="13"/>
      <c r="T11" s="13"/>
      <c r="U11" s="13"/>
    </row>
    <row r="12" spans="1:21" x14ac:dyDescent="0.25">
      <c r="A12" s="86">
        <v>53223</v>
      </c>
      <c r="B12" s="1" t="s">
        <v>8</v>
      </c>
      <c r="C12" s="28">
        <v>0.25687114120693089</v>
      </c>
      <c r="D12" s="28">
        <f t="shared" si="0"/>
        <v>0.25690000000000002</v>
      </c>
      <c r="E12" s="54">
        <f t="shared" si="1"/>
        <v>0.27488300000000004</v>
      </c>
      <c r="F12" s="28">
        <f t="shared" si="2"/>
        <v>0.27489999999999998</v>
      </c>
      <c r="G12" s="57">
        <f t="shared" si="3"/>
        <v>0.28864499999999998</v>
      </c>
      <c r="H12" s="56"/>
      <c r="I12" s="56"/>
      <c r="J12" s="28"/>
      <c r="K12" s="29"/>
      <c r="L12" s="56"/>
      <c r="M12" s="87"/>
      <c r="N12" s="13"/>
      <c r="O12" s="13"/>
      <c r="P12" s="13"/>
      <c r="Q12" s="13"/>
      <c r="R12" s="13"/>
      <c r="S12" s="13"/>
      <c r="T12" s="13"/>
      <c r="U12" s="13"/>
    </row>
    <row r="13" spans="1:21" x14ac:dyDescent="0.25">
      <c r="A13" s="86">
        <v>53561</v>
      </c>
      <c r="B13" s="1" t="s">
        <v>9</v>
      </c>
      <c r="C13" s="28">
        <v>0.34888468432583147</v>
      </c>
      <c r="D13" s="28">
        <f t="shared" si="0"/>
        <v>0.34889999999999999</v>
      </c>
      <c r="E13" s="54">
        <f t="shared" si="1"/>
        <v>0.37332300000000002</v>
      </c>
      <c r="F13" s="28">
        <f t="shared" si="2"/>
        <v>0.37330000000000002</v>
      </c>
      <c r="G13" s="57">
        <f t="shared" si="3"/>
        <v>0.39196500000000006</v>
      </c>
      <c r="H13" s="56"/>
      <c r="I13" s="56"/>
      <c r="J13" s="28"/>
      <c r="K13" s="29"/>
      <c r="L13" s="56"/>
      <c r="M13" s="87"/>
      <c r="N13" s="13"/>
      <c r="O13" s="13"/>
      <c r="P13" s="13"/>
      <c r="Q13" s="13"/>
      <c r="R13" s="13"/>
      <c r="S13" s="13"/>
      <c r="T13" s="13"/>
      <c r="U13" s="13"/>
    </row>
    <row r="14" spans="1:21" x14ac:dyDescent="0.25">
      <c r="A14" s="86">
        <v>53645</v>
      </c>
      <c r="B14" s="1" t="s">
        <v>10</v>
      </c>
      <c r="C14" s="28">
        <v>0.22619996016729735</v>
      </c>
      <c r="D14" s="28">
        <f t="shared" si="0"/>
        <v>0.22620000000000001</v>
      </c>
      <c r="E14" s="54">
        <f t="shared" si="1"/>
        <v>0.24203400000000003</v>
      </c>
      <c r="F14" s="28">
        <f t="shared" si="2"/>
        <v>0.24199999999999999</v>
      </c>
      <c r="G14" s="57">
        <f t="shared" si="3"/>
        <v>0.25409999999999999</v>
      </c>
      <c r="H14" s="56"/>
      <c r="I14" s="56"/>
      <c r="J14" s="28"/>
      <c r="K14" s="29"/>
      <c r="L14" s="56"/>
      <c r="M14" s="87"/>
      <c r="N14" s="13"/>
      <c r="O14" s="13"/>
      <c r="P14" s="13"/>
      <c r="Q14" s="13"/>
      <c r="R14" s="13"/>
      <c r="S14" s="13"/>
      <c r="T14" s="13"/>
      <c r="U14" s="13"/>
    </row>
    <row r="15" spans="1:21" x14ac:dyDescent="0.25">
      <c r="A15" s="86">
        <v>53660</v>
      </c>
      <c r="B15" s="1" t="s">
        <v>11</v>
      </c>
      <c r="C15" s="28">
        <v>0.22619996016729735</v>
      </c>
      <c r="D15" s="28">
        <f t="shared" si="0"/>
        <v>0.22620000000000001</v>
      </c>
      <c r="E15" s="54">
        <f t="shared" si="1"/>
        <v>0.24203400000000003</v>
      </c>
      <c r="F15" s="28">
        <f t="shared" si="2"/>
        <v>0.24199999999999999</v>
      </c>
      <c r="G15" s="57">
        <f t="shared" si="3"/>
        <v>0.25409999999999999</v>
      </c>
      <c r="H15" s="56"/>
      <c r="I15" s="56"/>
      <c r="J15" s="28"/>
      <c r="K15" s="29"/>
      <c r="L15" s="56"/>
      <c r="M15" s="87"/>
      <c r="N15" s="13"/>
      <c r="O15" s="13"/>
      <c r="P15" s="13"/>
      <c r="Q15" s="13"/>
      <c r="R15" s="13"/>
      <c r="S15" s="13"/>
      <c r="T15" s="13"/>
      <c r="U15" s="13"/>
    </row>
    <row r="16" spans="1:21" x14ac:dyDescent="0.25">
      <c r="A16" s="86">
        <v>53306</v>
      </c>
      <c r="B16" s="1" t="s">
        <v>13</v>
      </c>
      <c r="C16" s="23">
        <v>0.33600000000000002</v>
      </c>
      <c r="D16" s="3">
        <f>ROUND(C16,4)</f>
        <v>0.33600000000000002</v>
      </c>
      <c r="E16" s="55">
        <f t="shared" si="1"/>
        <v>0.35952000000000006</v>
      </c>
      <c r="F16" s="3">
        <f>ROUND(E16,4)</f>
        <v>0.35949999999999999</v>
      </c>
      <c r="G16" s="57">
        <f t="shared" si="3"/>
        <v>0.377475</v>
      </c>
      <c r="H16" s="56"/>
      <c r="I16" s="56"/>
      <c r="J16" s="28"/>
      <c r="K16" s="29"/>
      <c r="L16" s="29"/>
      <c r="M16" s="87"/>
      <c r="N16" s="13"/>
      <c r="O16" s="13"/>
      <c r="P16" s="13"/>
      <c r="Q16" s="13"/>
      <c r="R16" s="13"/>
      <c r="S16" s="13"/>
      <c r="T16" s="13"/>
      <c r="U16" s="13"/>
    </row>
    <row r="17" spans="1:21" ht="18.75" customHeight="1" x14ac:dyDescent="0.25">
      <c r="A17" s="86">
        <v>53280</v>
      </c>
      <c r="B17" s="1" t="s">
        <v>15</v>
      </c>
      <c r="C17" s="28">
        <v>0.22619996016729735</v>
      </c>
      <c r="D17" s="28">
        <f t="shared" si="0"/>
        <v>0.22620000000000001</v>
      </c>
      <c r="E17" s="54">
        <f t="shared" si="1"/>
        <v>0.24203400000000003</v>
      </c>
      <c r="F17" s="28">
        <f t="shared" si="2"/>
        <v>0.24199999999999999</v>
      </c>
      <c r="G17" s="57">
        <f t="shared" si="3"/>
        <v>0.25409999999999999</v>
      </c>
      <c r="H17" s="56"/>
      <c r="I17" s="56"/>
      <c r="J17" s="28"/>
      <c r="K17" s="29"/>
      <c r="L17" s="56"/>
      <c r="M17" s="87"/>
      <c r="N17" s="13"/>
      <c r="O17" s="13"/>
      <c r="P17" s="13"/>
      <c r="Q17" s="13"/>
      <c r="R17" s="13"/>
      <c r="S17" s="13"/>
      <c r="T17" s="13"/>
      <c r="U17" s="13"/>
    </row>
    <row r="18" spans="1:21" ht="18.75" customHeight="1" x14ac:dyDescent="0.25">
      <c r="A18" s="87">
        <v>74118</v>
      </c>
      <c r="B18" s="13" t="s">
        <v>59</v>
      </c>
      <c r="C18" s="28">
        <v>0.22619996016729735</v>
      </c>
      <c r="D18" s="28">
        <f t="shared" si="0"/>
        <v>0.22620000000000001</v>
      </c>
      <c r="E18" s="54">
        <f t="shared" si="1"/>
        <v>0.24203400000000003</v>
      </c>
      <c r="F18" s="28">
        <f t="shared" si="2"/>
        <v>0.24199999999999999</v>
      </c>
      <c r="G18" s="57">
        <f t="shared" si="3"/>
        <v>0.25409999999999999</v>
      </c>
      <c r="H18" s="56"/>
      <c r="I18" s="56"/>
      <c r="J18" s="28"/>
      <c r="K18" s="29"/>
      <c r="L18" s="56"/>
      <c r="M18" s="87"/>
      <c r="N18" s="13"/>
      <c r="O18" s="13"/>
      <c r="P18" s="13"/>
      <c r="Q18" s="13"/>
      <c r="R18" s="13"/>
      <c r="S18" s="13"/>
      <c r="T18" s="13"/>
      <c r="U18" s="13"/>
    </row>
    <row r="19" spans="1:21" ht="16.5" customHeight="1" x14ac:dyDescent="0.25">
      <c r="A19" s="86">
        <v>53355</v>
      </c>
      <c r="B19" s="1" t="s">
        <v>19</v>
      </c>
      <c r="C19" s="28">
        <v>0.10351523600876321</v>
      </c>
      <c r="D19" s="28">
        <f t="shared" si="0"/>
        <v>0.10349999999999999</v>
      </c>
      <c r="E19" s="54">
        <f t="shared" si="1"/>
        <v>0.110745</v>
      </c>
      <c r="F19" s="28">
        <f t="shared" si="2"/>
        <v>0.11070000000000001</v>
      </c>
      <c r="G19" s="57">
        <f t="shared" si="3"/>
        <v>0.11623500000000002</v>
      </c>
      <c r="H19" s="56"/>
      <c r="I19" s="56"/>
      <c r="J19" s="28"/>
      <c r="K19" s="29"/>
      <c r="L19" s="56"/>
      <c r="M19" s="87"/>
      <c r="N19" s="13"/>
      <c r="O19" s="13"/>
      <c r="P19" s="13"/>
      <c r="Q19" s="13"/>
      <c r="R19" s="13"/>
      <c r="S19" s="13"/>
      <c r="T19" s="13"/>
      <c r="U19" s="13"/>
    </row>
    <row r="20" spans="1:21" x14ac:dyDescent="0.25">
      <c r="A20" s="86">
        <v>53363</v>
      </c>
      <c r="B20" s="1" t="s">
        <v>20</v>
      </c>
      <c r="C20" s="28">
        <v>0.10351523600876321</v>
      </c>
      <c r="D20" s="28">
        <f t="shared" si="0"/>
        <v>0.10349999999999999</v>
      </c>
      <c r="E20" s="54">
        <f t="shared" si="1"/>
        <v>0.110745</v>
      </c>
      <c r="F20" s="28">
        <f t="shared" si="2"/>
        <v>0.11070000000000001</v>
      </c>
      <c r="G20" s="57">
        <f t="shared" si="3"/>
        <v>0.11623500000000002</v>
      </c>
      <c r="H20" s="56"/>
      <c r="I20" s="56"/>
      <c r="J20" s="28"/>
      <c r="K20" s="29"/>
      <c r="L20" s="56"/>
      <c r="M20" s="87"/>
      <c r="N20" s="13"/>
      <c r="O20" s="13"/>
      <c r="P20" s="13"/>
      <c r="Q20" s="13"/>
      <c r="R20" s="13"/>
      <c r="S20" s="13"/>
      <c r="T20" s="13"/>
      <c r="U20" s="13"/>
    </row>
    <row r="21" spans="1:21" x14ac:dyDescent="0.25">
      <c r="A21" s="86">
        <v>53405</v>
      </c>
      <c r="B21" s="1" t="s">
        <v>21</v>
      </c>
      <c r="C21" s="28">
        <v>0.25687114120693089</v>
      </c>
      <c r="D21" s="28">
        <f t="shared" si="0"/>
        <v>0.25690000000000002</v>
      </c>
      <c r="E21" s="54">
        <f t="shared" si="1"/>
        <v>0.27488300000000004</v>
      </c>
      <c r="F21" s="28">
        <f t="shared" si="2"/>
        <v>0.27489999999999998</v>
      </c>
      <c r="G21" s="57">
        <f t="shared" si="3"/>
        <v>0.28864499999999998</v>
      </c>
      <c r="H21" s="56"/>
      <c r="I21" s="56"/>
      <c r="J21" s="28"/>
      <c r="K21" s="29"/>
      <c r="L21" s="56"/>
      <c r="M21" s="87"/>
      <c r="N21" s="13"/>
      <c r="O21" s="13"/>
      <c r="P21" s="13"/>
      <c r="Q21" s="13"/>
      <c r="R21" s="13"/>
      <c r="S21" s="13"/>
      <c r="T21" s="13"/>
      <c r="U21" s="13"/>
    </row>
    <row r="22" spans="1:21" x14ac:dyDescent="0.25">
      <c r="A22" s="86">
        <v>53413</v>
      </c>
      <c r="B22" s="1" t="s">
        <v>22</v>
      </c>
      <c r="C22" s="28">
        <v>0.2146982672774348</v>
      </c>
      <c r="D22" s="28">
        <f t="shared" si="0"/>
        <v>0.2147</v>
      </c>
      <c r="E22" s="54">
        <f t="shared" si="1"/>
        <v>0.22972900000000002</v>
      </c>
      <c r="F22" s="28">
        <f t="shared" si="2"/>
        <v>0.22969999999999999</v>
      </c>
      <c r="G22" s="57">
        <f t="shared" si="3"/>
        <v>0.24118500000000001</v>
      </c>
      <c r="H22" s="56"/>
      <c r="I22" s="56"/>
      <c r="J22" s="28"/>
      <c r="K22" s="29"/>
      <c r="L22" s="56"/>
      <c r="M22" s="87"/>
      <c r="N22" s="13"/>
      <c r="O22" s="13"/>
      <c r="P22" s="13"/>
      <c r="Q22" s="13"/>
      <c r="R22" s="13"/>
      <c r="S22" s="13"/>
      <c r="T22" s="13"/>
      <c r="U22" s="13"/>
    </row>
    <row r="23" spans="1:21" x14ac:dyDescent="0.25">
      <c r="A23" s="86">
        <v>53249</v>
      </c>
      <c r="B23" s="1" t="s">
        <v>25</v>
      </c>
      <c r="C23" s="28">
        <v>0.23386775542720573</v>
      </c>
      <c r="D23" s="28">
        <f t="shared" si="0"/>
        <v>0.2339</v>
      </c>
      <c r="E23" s="54">
        <f t="shared" si="1"/>
        <v>0.25027300000000002</v>
      </c>
      <c r="F23" s="28">
        <f t="shared" si="2"/>
        <v>0.25030000000000002</v>
      </c>
      <c r="G23" s="57">
        <f t="shared" si="3"/>
        <v>0.26281500000000002</v>
      </c>
      <c r="H23" s="56"/>
      <c r="I23" s="56"/>
      <c r="J23" s="28"/>
      <c r="K23" s="29"/>
      <c r="L23" s="56"/>
      <c r="M23" s="87"/>
      <c r="N23" s="13"/>
      <c r="O23" s="13"/>
      <c r="P23" s="13"/>
      <c r="Q23" s="13"/>
      <c r="R23" s="13"/>
      <c r="S23" s="13"/>
      <c r="T23" s="13"/>
      <c r="U23" s="13"/>
    </row>
    <row r="24" spans="1:21" x14ac:dyDescent="0.25">
      <c r="A24" s="86">
        <v>53090</v>
      </c>
      <c r="B24" s="1" t="s">
        <v>26</v>
      </c>
      <c r="C24" s="28">
        <v>0.30671181039633538</v>
      </c>
      <c r="D24" s="28">
        <f t="shared" si="0"/>
        <v>0.30669999999999997</v>
      </c>
      <c r="E24" s="54">
        <f t="shared" si="1"/>
        <v>0.32816899999999999</v>
      </c>
      <c r="F24" s="28">
        <f t="shared" si="2"/>
        <v>0.32819999999999999</v>
      </c>
      <c r="G24" s="57">
        <f t="shared" si="3"/>
        <v>0.34461000000000003</v>
      </c>
      <c r="H24" s="56"/>
      <c r="I24" s="56"/>
      <c r="J24" s="28"/>
      <c r="K24" s="29"/>
      <c r="L24" s="56"/>
      <c r="M24" s="87"/>
      <c r="N24" s="13"/>
      <c r="O24" s="13"/>
      <c r="P24" s="13"/>
      <c r="Q24" s="13"/>
      <c r="R24" s="13"/>
      <c r="S24" s="13"/>
      <c r="T24" s="13"/>
      <c r="U24" s="13"/>
    </row>
    <row r="25" spans="1:21" x14ac:dyDescent="0.25">
      <c r="A25" s="86">
        <v>53066</v>
      </c>
      <c r="B25" s="1" t="s">
        <v>28</v>
      </c>
      <c r="C25" s="28">
        <v>0.25687114120693089</v>
      </c>
      <c r="D25" s="28">
        <f t="shared" si="0"/>
        <v>0.25690000000000002</v>
      </c>
      <c r="E25" s="54">
        <f t="shared" si="1"/>
        <v>0.27488300000000004</v>
      </c>
      <c r="F25" s="28">
        <f t="shared" si="2"/>
        <v>0.27489999999999998</v>
      </c>
      <c r="G25" s="57">
        <f t="shared" si="3"/>
        <v>0.28864499999999998</v>
      </c>
      <c r="H25" s="56"/>
      <c r="I25" s="56"/>
      <c r="J25" s="28"/>
      <c r="K25" s="29"/>
      <c r="L25" s="56"/>
      <c r="M25" s="87"/>
      <c r="N25" s="13"/>
      <c r="O25" s="13"/>
      <c r="P25" s="13"/>
      <c r="Q25" s="13"/>
      <c r="R25" s="13"/>
      <c r="S25" s="13"/>
      <c r="T25" s="13"/>
      <c r="U25" s="13"/>
    </row>
    <row r="26" spans="1:21" ht="17.25" customHeight="1" x14ac:dyDescent="0.25">
      <c r="A26" s="86">
        <v>53132</v>
      </c>
      <c r="B26" s="1" t="s">
        <v>30</v>
      </c>
      <c r="C26" s="28">
        <v>0.29137621987651857</v>
      </c>
      <c r="D26" s="28">
        <f t="shared" si="0"/>
        <v>0.29139999999999999</v>
      </c>
      <c r="E26" s="54">
        <f t="shared" si="1"/>
        <v>0.31179800000000002</v>
      </c>
      <c r="F26" s="28">
        <f t="shared" si="2"/>
        <v>0.31180000000000002</v>
      </c>
      <c r="G26" s="57">
        <f t="shared" si="3"/>
        <v>0.32739000000000001</v>
      </c>
      <c r="H26" s="56"/>
      <c r="I26" s="56"/>
      <c r="J26" s="28"/>
      <c r="K26" s="29"/>
      <c r="L26" s="56"/>
      <c r="M26" s="87"/>
      <c r="N26" s="13"/>
      <c r="O26" s="13"/>
      <c r="P26" s="13"/>
      <c r="Q26" s="13"/>
      <c r="R26" s="13"/>
      <c r="S26" s="13"/>
      <c r="T26" s="13"/>
      <c r="U26" s="13"/>
    </row>
    <row r="27" spans="1:21" ht="16.5" customHeight="1" x14ac:dyDescent="0.25">
      <c r="A27" s="86">
        <v>53652</v>
      </c>
      <c r="B27" s="1" t="s">
        <v>33</v>
      </c>
      <c r="C27" s="28">
        <v>0.24536944831706833</v>
      </c>
      <c r="D27" s="28">
        <f t="shared" si="0"/>
        <v>0.24540000000000001</v>
      </c>
      <c r="E27" s="54">
        <f t="shared" si="1"/>
        <v>0.26257800000000003</v>
      </c>
      <c r="F27" s="28">
        <f t="shared" si="2"/>
        <v>0.2626</v>
      </c>
      <c r="G27" s="57">
        <f t="shared" si="3"/>
        <v>0.27573000000000003</v>
      </c>
      <c r="H27" s="56"/>
      <c r="I27" s="56"/>
      <c r="J27" s="28"/>
      <c r="K27" s="29"/>
      <c r="L27" s="56"/>
      <c r="M27" s="87"/>
      <c r="N27" s="13"/>
      <c r="O27" s="13"/>
      <c r="P27" s="13"/>
      <c r="Q27" s="13"/>
      <c r="R27" s="13"/>
      <c r="S27" s="13"/>
      <c r="T27" s="13"/>
      <c r="U27" s="13"/>
    </row>
    <row r="28" spans="1:21" x14ac:dyDescent="0.25">
      <c r="A28" s="86">
        <v>53728</v>
      </c>
      <c r="B28" s="1" t="s">
        <v>35</v>
      </c>
      <c r="C28" s="28">
        <v>0.33354909380601472</v>
      </c>
      <c r="D28" s="28">
        <f t="shared" si="0"/>
        <v>0.33350000000000002</v>
      </c>
      <c r="E28" s="54">
        <f t="shared" si="1"/>
        <v>0.35684500000000002</v>
      </c>
      <c r="F28" s="28">
        <f t="shared" si="2"/>
        <v>0.35680000000000001</v>
      </c>
      <c r="G28" s="57">
        <f t="shared" si="3"/>
        <v>0.37464000000000003</v>
      </c>
      <c r="H28" s="56"/>
      <c r="I28" s="56"/>
      <c r="J28" s="28"/>
      <c r="K28" s="29"/>
      <c r="L28" s="56"/>
      <c r="M28" s="13"/>
      <c r="N28" s="13"/>
      <c r="O28" s="13"/>
      <c r="P28" s="13"/>
      <c r="Q28" s="13"/>
      <c r="R28" s="13"/>
      <c r="S28" s="13"/>
      <c r="T28" s="13"/>
      <c r="U28" s="13"/>
    </row>
    <row r="29" spans="1:21" x14ac:dyDescent="0.25">
      <c r="A29" s="86">
        <v>53694</v>
      </c>
      <c r="B29" s="1" t="s">
        <v>37</v>
      </c>
      <c r="C29" s="28">
        <v>0.34121688906592312</v>
      </c>
      <c r="D29" s="28">
        <f t="shared" si="0"/>
        <v>0.3412</v>
      </c>
      <c r="E29" s="54">
        <f t="shared" si="1"/>
        <v>0.36508400000000002</v>
      </c>
      <c r="F29" s="28">
        <f>ROUND(E29,4)</f>
        <v>0.36509999999999998</v>
      </c>
      <c r="G29" s="57">
        <f t="shared" si="3"/>
        <v>0.383355</v>
      </c>
      <c r="H29" s="56"/>
      <c r="I29" s="56"/>
      <c r="J29" s="28"/>
      <c r="K29" s="29"/>
      <c r="L29" s="56"/>
      <c r="M29" s="87"/>
      <c r="N29" s="13"/>
      <c r="O29" s="13"/>
      <c r="P29" s="13"/>
      <c r="Q29" s="13"/>
      <c r="R29" s="13"/>
      <c r="S29" s="13"/>
      <c r="T29" s="13"/>
      <c r="U29" s="13"/>
    </row>
    <row r="30" spans="1:21" ht="18.75" customHeight="1" x14ac:dyDescent="0.25">
      <c r="A30" s="86">
        <v>53702</v>
      </c>
      <c r="B30" s="1" t="s">
        <v>89</v>
      </c>
      <c r="C30" s="28">
        <v>0.44089822744473212</v>
      </c>
      <c r="D30" s="28">
        <f t="shared" si="0"/>
        <v>0.44090000000000001</v>
      </c>
      <c r="E30" s="54">
        <f t="shared" si="1"/>
        <v>0.47176300000000004</v>
      </c>
      <c r="F30" s="28">
        <f t="shared" si="2"/>
        <v>0.4718</v>
      </c>
      <c r="G30" s="57">
        <f t="shared" si="3"/>
        <v>0.49539</v>
      </c>
      <c r="H30" s="56"/>
      <c r="I30" s="56"/>
      <c r="J30" s="28"/>
      <c r="K30" s="29"/>
      <c r="L30" s="56"/>
      <c r="M30" s="87"/>
      <c r="N30" s="13"/>
      <c r="O30" s="13"/>
      <c r="P30" s="13"/>
      <c r="Q30" s="13"/>
      <c r="R30" s="13"/>
      <c r="S30" s="13"/>
      <c r="T30" s="13"/>
      <c r="U30" s="13"/>
    </row>
    <row r="31" spans="1:21" x14ac:dyDescent="0.25">
      <c r="A31" s="86">
        <v>53140</v>
      </c>
      <c r="B31" s="1" t="s">
        <v>38</v>
      </c>
      <c r="C31" s="28">
        <v>0.22619996016729735</v>
      </c>
      <c r="D31" s="28">
        <f t="shared" si="0"/>
        <v>0.22620000000000001</v>
      </c>
      <c r="E31" s="54">
        <f t="shared" si="1"/>
        <v>0.24203400000000003</v>
      </c>
      <c r="F31" s="28">
        <f t="shared" si="2"/>
        <v>0.24199999999999999</v>
      </c>
      <c r="G31" s="57">
        <f t="shared" si="3"/>
        <v>0.25409999999999999</v>
      </c>
      <c r="H31" s="56"/>
      <c r="I31" s="56"/>
      <c r="J31" s="28"/>
      <c r="K31" s="29"/>
      <c r="L31" s="56"/>
      <c r="M31" s="87"/>
      <c r="N31" s="13"/>
      <c r="O31" s="13"/>
      <c r="P31" s="13"/>
      <c r="Q31" s="13"/>
      <c r="R31" s="13"/>
      <c r="S31" s="13"/>
      <c r="T31" s="13"/>
      <c r="U31" s="13"/>
    </row>
    <row r="32" spans="1:21" ht="15" customHeight="1" x14ac:dyDescent="0.25">
      <c r="A32" s="86">
        <v>54221</v>
      </c>
      <c r="B32" s="1" t="s">
        <v>40</v>
      </c>
      <c r="C32" s="28">
        <v>0.27987452698665605</v>
      </c>
      <c r="D32" s="28">
        <f>ROUND(C32,4)</f>
        <v>0.27989999999999998</v>
      </c>
      <c r="E32" s="54">
        <f t="shared" si="1"/>
        <v>0.29949300000000001</v>
      </c>
      <c r="F32" s="28">
        <f t="shared" si="2"/>
        <v>0.29949999999999999</v>
      </c>
      <c r="G32" s="57">
        <f t="shared" si="3"/>
        <v>0.314475</v>
      </c>
      <c r="H32" s="56"/>
      <c r="I32" s="56"/>
      <c r="J32" s="28"/>
      <c r="K32" s="29"/>
      <c r="L32" s="56"/>
      <c r="M32" s="87"/>
      <c r="N32" s="13"/>
      <c r="O32" s="13"/>
      <c r="P32" s="13"/>
      <c r="Q32" s="13"/>
      <c r="R32" s="13"/>
      <c r="S32" s="13"/>
      <c r="T32" s="13"/>
      <c r="U32" s="13"/>
    </row>
    <row r="33" spans="1:21" x14ac:dyDescent="0.25">
      <c r="A33" s="86">
        <v>53819</v>
      </c>
      <c r="B33" s="1" t="s">
        <v>86</v>
      </c>
      <c r="C33" s="28">
        <v>0.25687114120693089</v>
      </c>
      <c r="D33" s="28">
        <f t="shared" si="0"/>
        <v>0.25690000000000002</v>
      </c>
      <c r="E33" s="54">
        <f t="shared" si="1"/>
        <v>0.27488300000000004</v>
      </c>
      <c r="F33" s="28">
        <f t="shared" si="2"/>
        <v>0.27489999999999998</v>
      </c>
      <c r="G33" s="57">
        <f t="shared" si="3"/>
        <v>0.28864499999999998</v>
      </c>
      <c r="H33" s="56"/>
      <c r="I33" s="56"/>
      <c r="J33" s="28"/>
      <c r="K33" s="29"/>
      <c r="L33" s="56"/>
      <c r="M33" s="87"/>
      <c r="N33" s="13"/>
      <c r="O33" s="13"/>
      <c r="P33" s="13"/>
      <c r="Q33" s="13"/>
      <c r="R33" s="13"/>
      <c r="S33" s="13"/>
      <c r="T33" s="13"/>
      <c r="U33" s="13"/>
    </row>
    <row r="34" spans="1:21" x14ac:dyDescent="0.25">
      <c r="A34" s="86">
        <v>54197</v>
      </c>
      <c r="B34" s="1" t="s">
        <v>43</v>
      </c>
      <c r="C34" s="28">
        <v>0.27987452698665605</v>
      </c>
      <c r="D34" s="28">
        <f t="shared" si="0"/>
        <v>0.27989999999999998</v>
      </c>
      <c r="E34" s="54">
        <f t="shared" si="1"/>
        <v>0.29949300000000001</v>
      </c>
      <c r="F34" s="28">
        <f t="shared" si="2"/>
        <v>0.29949999999999999</v>
      </c>
      <c r="G34" s="57">
        <f t="shared" si="3"/>
        <v>0.314475</v>
      </c>
      <c r="H34" s="56"/>
      <c r="I34" s="56"/>
      <c r="J34" s="28"/>
      <c r="K34" s="29"/>
      <c r="L34" s="56"/>
      <c r="M34" s="87"/>
      <c r="N34" s="13"/>
      <c r="O34" s="13"/>
      <c r="P34" s="13"/>
      <c r="Q34" s="13"/>
      <c r="R34" s="13"/>
      <c r="S34" s="13"/>
      <c r="T34" s="13"/>
      <c r="U34" s="13"/>
    </row>
    <row r="35" spans="1:21" ht="18.75" customHeight="1" x14ac:dyDescent="0.25">
      <c r="A35" s="86">
        <v>53421</v>
      </c>
      <c r="B35" s="1" t="s">
        <v>44</v>
      </c>
      <c r="C35" s="28">
        <v>0.25687114120693089</v>
      </c>
      <c r="D35" s="28">
        <f t="shared" si="0"/>
        <v>0.25690000000000002</v>
      </c>
      <c r="E35" s="54">
        <f t="shared" si="1"/>
        <v>0.27488300000000004</v>
      </c>
      <c r="F35" s="28">
        <f t="shared" si="2"/>
        <v>0.27489999999999998</v>
      </c>
      <c r="G35" s="57">
        <f t="shared" si="3"/>
        <v>0.28864499999999998</v>
      </c>
      <c r="H35" s="56"/>
      <c r="I35" s="56"/>
      <c r="J35" s="28"/>
      <c r="K35" s="29"/>
      <c r="L35" s="56"/>
      <c r="M35" s="87"/>
      <c r="N35" s="13"/>
      <c r="O35" s="13"/>
      <c r="P35" s="13"/>
      <c r="Q35" s="13"/>
      <c r="R35" s="13"/>
      <c r="S35" s="13"/>
      <c r="T35" s="13"/>
      <c r="U35" s="13"/>
    </row>
    <row r="36" spans="1:21" ht="19.5" customHeight="1" x14ac:dyDescent="0.25">
      <c r="A36" s="86">
        <v>53504</v>
      </c>
      <c r="B36" s="1"/>
      <c r="C36" s="28">
        <v>0.25687114120693089</v>
      </c>
      <c r="D36" s="28">
        <f t="shared" si="0"/>
        <v>0.25690000000000002</v>
      </c>
      <c r="E36" s="54">
        <f t="shared" si="1"/>
        <v>0.27488300000000004</v>
      </c>
      <c r="F36" s="28">
        <f t="shared" si="2"/>
        <v>0.27489999999999998</v>
      </c>
      <c r="G36" s="57">
        <f t="shared" si="3"/>
        <v>0.28864499999999998</v>
      </c>
      <c r="H36" s="56"/>
      <c r="I36" s="56"/>
      <c r="J36" s="28"/>
      <c r="K36" s="29"/>
      <c r="L36" s="56"/>
      <c r="M36" s="87"/>
      <c r="N36" s="13"/>
      <c r="O36" s="13"/>
      <c r="P36" s="13"/>
      <c r="Q36" s="13"/>
      <c r="R36" s="13"/>
      <c r="S36" s="13"/>
      <c r="T36" s="13"/>
      <c r="U36" s="13"/>
    </row>
    <row r="37" spans="1:21" ht="16.5" customHeight="1" x14ac:dyDescent="0.25">
      <c r="A37" s="86">
        <v>53512</v>
      </c>
      <c r="B37" s="1" t="s">
        <v>47</v>
      </c>
      <c r="C37" s="28">
        <v>0.22619996016729735</v>
      </c>
      <c r="D37" s="28">
        <f t="shared" si="0"/>
        <v>0.22620000000000001</v>
      </c>
      <c r="E37" s="54">
        <f t="shared" si="1"/>
        <v>0.24203400000000003</v>
      </c>
      <c r="F37" s="28">
        <f t="shared" si="2"/>
        <v>0.24199999999999999</v>
      </c>
      <c r="G37" s="57">
        <f t="shared" si="3"/>
        <v>0.25409999999999999</v>
      </c>
      <c r="H37" s="56"/>
      <c r="I37" s="56"/>
      <c r="J37" s="28"/>
      <c r="K37" s="29"/>
      <c r="L37" s="56"/>
      <c r="M37" s="87"/>
      <c r="N37" s="13"/>
      <c r="O37" s="13"/>
      <c r="P37" s="13"/>
      <c r="Q37" s="13"/>
      <c r="R37" s="13"/>
      <c r="S37" s="13"/>
      <c r="T37" s="13"/>
      <c r="U37" s="13"/>
    </row>
    <row r="38" spans="1:21" ht="17.25" customHeight="1" x14ac:dyDescent="0.25">
      <c r="A38" s="86">
        <v>74140</v>
      </c>
      <c r="B38" s="1" t="s">
        <v>101</v>
      </c>
      <c r="C38" s="28">
        <v>0.23386775542720573</v>
      </c>
      <c r="D38" s="28">
        <f t="shared" si="0"/>
        <v>0.2339</v>
      </c>
      <c r="E38" s="54">
        <f t="shared" si="1"/>
        <v>0.25027300000000002</v>
      </c>
      <c r="F38" s="28">
        <f t="shared" si="2"/>
        <v>0.25030000000000002</v>
      </c>
      <c r="G38" s="57">
        <f t="shared" si="3"/>
        <v>0.26281500000000002</v>
      </c>
      <c r="H38" s="56"/>
      <c r="I38" s="56"/>
      <c r="J38" s="28"/>
      <c r="K38" s="29"/>
      <c r="L38" s="56"/>
      <c r="M38" s="87"/>
      <c r="N38" s="13"/>
      <c r="O38" s="13"/>
      <c r="P38" s="13"/>
      <c r="Q38" s="13"/>
      <c r="R38" s="13"/>
      <c r="S38" s="13"/>
      <c r="T38" s="13"/>
      <c r="U38" s="13"/>
    </row>
    <row r="39" spans="1:21" x14ac:dyDescent="0.25">
      <c r="A39" s="86">
        <v>53785</v>
      </c>
      <c r="B39" s="1" t="s">
        <v>48</v>
      </c>
      <c r="C39" s="28"/>
      <c r="D39" s="28"/>
      <c r="E39" s="54">
        <v>0.37</v>
      </c>
      <c r="F39" s="28">
        <f t="shared" si="2"/>
        <v>0.37</v>
      </c>
      <c r="G39" s="57">
        <f>F39*1.05</f>
        <v>0.38850000000000001</v>
      </c>
      <c r="H39" s="56"/>
      <c r="I39" s="56"/>
      <c r="J39" s="28"/>
      <c r="K39" s="29"/>
      <c r="L39" s="84"/>
      <c r="M39" s="87"/>
      <c r="N39" s="13"/>
      <c r="O39" s="13"/>
      <c r="P39" s="13"/>
      <c r="Q39" s="13"/>
      <c r="R39" s="13"/>
      <c r="S39" s="13"/>
      <c r="T39" s="13"/>
      <c r="U39" s="13"/>
    </row>
    <row r="40" spans="1:21" ht="18" customHeight="1" x14ac:dyDescent="0.25">
      <c r="A40" s="86">
        <v>54213</v>
      </c>
      <c r="B40" s="1" t="s">
        <v>49</v>
      </c>
      <c r="C40" s="28">
        <v>0.32655000000000001</v>
      </c>
      <c r="D40" s="28">
        <f t="shared" si="0"/>
        <v>0.3266</v>
      </c>
      <c r="E40" s="54">
        <f>D40*1.07</f>
        <v>0.34946199999999999</v>
      </c>
      <c r="F40" s="28">
        <f t="shared" si="2"/>
        <v>0.34949999999999998</v>
      </c>
      <c r="G40" s="57">
        <f t="shared" si="3"/>
        <v>0.366975</v>
      </c>
      <c r="H40" s="56"/>
      <c r="I40" s="56"/>
      <c r="J40" s="28"/>
      <c r="K40" s="29"/>
      <c r="L40" s="56"/>
      <c r="M40" s="87"/>
      <c r="N40" s="13"/>
      <c r="O40" s="13"/>
      <c r="P40" s="13"/>
      <c r="Q40" s="13"/>
      <c r="R40" s="13"/>
      <c r="S40" s="13"/>
      <c r="T40" s="13"/>
      <c r="U40" s="13"/>
    </row>
    <row r="41" spans="1:21" x14ac:dyDescent="0.25">
      <c r="A41" s="86">
        <v>74136</v>
      </c>
      <c r="B41" s="1" t="s">
        <v>96</v>
      </c>
      <c r="C41" s="28">
        <v>0.32592000000000004</v>
      </c>
      <c r="D41" s="28">
        <f t="shared" si="0"/>
        <v>0.32590000000000002</v>
      </c>
      <c r="E41" s="54">
        <f>D41*1.07</f>
        <v>0.34871300000000005</v>
      </c>
      <c r="F41" s="28">
        <f>ROUND(E41,4)</f>
        <v>0.34870000000000001</v>
      </c>
      <c r="G41" s="57">
        <f t="shared" si="3"/>
        <v>0.36613500000000004</v>
      </c>
      <c r="H41" s="56"/>
      <c r="I41" s="56"/>
      <c r="J41" s="28"/>
      <c r="K41" s="29"/>
      <c r="L41" s="56"/>
      <c r="M41" s="87"/>
      <c r="N41" s="13"/>
      <c r="O41" s="13"/>
      <c r="P41" s="13"/>
      <c r="Q41" s="13"/>
      <c r="R41" s="13"/>
      <c r="S41" s="13"/>
      <c r="T41" s="13"/>
      <c r="U41" s="13"/>
    </row>
    <row r="42" spans="1:21" ht="17.25" customHeight="1" x14ac:dyDescent="0.25">
      <c r="A42" s="86">
        <v>74107</v>
      </c>
      <c r="B42" s="1" t="s">
        <v>53</v>
      </c>
      <c r="C42" s="49"/>
      <c r="D42" s="49"/>
      <c r="E42" s="55">
        <v>0.38</v>
      </c>
      <c r="F42" s="3">
        <f t="shared" ref="F42:F45" si="4">ROUND(E42,4)</f>
        <v>0.38</v>
      </c>
      <c r="G42" s="57">
        <f t="shared" si="3"/>
        <v>0.39900000000000002</v>
      </c>
      <c r="H42" s="56"/>
      <c r="I42" s="56"/>
      <c r="J42" s="28"/>
      <c r="K42" s="29"/>
      <c r="L42" s="29"/>
      <c r="M42" s="87"/>
      <c r="N42" s="13"/>
      <c r="O42" s="13"/>
      <c r="P42" s="13"/>
      <c r="Q42" s="13"/>
      <c r="R42" s="13"/>
      <c r="S42" s="13"/>
      <c r="T42" s="13"/>
      <c r="U42" s="13"/>
    </row>
    <row r="43" spans="1:21" x14ac:dyDescent="0.25">
      <c r="A43" s="86">
        <v>74110</v>
      </c>
      <c r="B43" s="1" t="s">
        <v>55</v>
      </c>
      <c r="C43" s="49"/>
      <c r="D43" s="49"/>
      <c r="E43" s="55">
        <v>0.25</v>
      </c>
      <c r="F43" s="3">
        <f t="shared" si="4"/>
        <v>0.25</v>
      </c>
      <c r="G43" s="57">
        <f t="shared" si="3"/>
        <v>0.26250000000000001</v>
      </c>
      <c r="H43" s="56"/>
      <c r="I43" s="56"/>
      <c r="J43" s="28"/>
      <c r="K43" s="29"/>
      <c r="L43" s="29"/>
      <c r="M43" s="87"/>
      <c r="N43" s="13"/>
      <c r="O43" s="13"/>
      <c r="P43" s="13"/>
      <c r="Q43" s="13"/>
      <c r="R43" s="13"/>
      <c r="S43" s="13"/>
      <c r="T43" s="13"/>
      <c r="U43" s="13"/>
    </row>
    <row r="44" spans="1:21" x14ac:dyDescent="0.25">
      <c r="A44" s="87">
        <v>74131</v>
      </c>
      <c r="B44" s="13" t="s">
        <v>88</v>
      </c>
      <c r="C44" s="23">
        <v>0.97650000000000015</v>
      </c>
      <c r="D44" s="3">
        <f t="shared" ref="D44:D45" si="5">ROUND(C44,4)</f>
        <v>0.97650000000000003</v>
      </c>
      <c r="E44" s="55">
        <f t="shared" ref="E44:E45" si="6">D44*1.07</f>
        <v>1.0448550000000001</v>
      </c>
      <c r="F44" s="3">
        <f t="shared" si="4"/>
        <v>1.0448999999999999</v>
      </c>
      <c r="G44" s="57">
        <f t="shared" si="3"/>
        <v>1.097145</v>
      </c>
      <c r="H44" s="56"/>
      <c r="I44" s="56"/>
      <c r="J44" s="28"/>
      <c r="K44" s="29"/>
      <c r="L44" s="29"/>
      <c r="M44" s="87"/>
      <c r="N44" s="13"/>
      <c r="O44" s="13"/>
      <c r="P44" s="13"/>
      <c r="Q44" s="13"/>
      <c r="R44" s="13"/>
      <c r="S44" s="13"/>
      <c r="T44" s="13"/>
      <c r="U44" s="13"/>
    </row>
    <row r="45" spans="1:21" x14ac:dyDescent="0.25">
      <c r="A45" s="87">
        <v>74139</v>
      </c>
      <c r="B45" s="13" t="s">
        <v>91</v>
      </c>
      <c r="C45" s="23">
        <v>0.68869999999999998</v>
      </c>
      <c r="D45" s="3">
        <f t="shared" si="5"/>
        <v>0.68869999999999998</v>
      </c>
      <c r="E45" s="55">
        <f t="shared" si="6"/>
        <v>0.73690900000000004</v>
      </c>
      <c r="F45" s="3">
        <f t="shared" si="4"/>
        <v>0.7369</v>
      </c>
      <c r="G45" s="57">
        <f t="shared" si="3"/>
        <v>0.77374500000000002</v>
      </c>
      <c r="H45" s="56"/>
      <c r="I45" s="56"/>
      <c r="J45" s="28"/>
      <c r="K45" s="29"/>
      <c r="L45" s="29"/>
      <c r="M45" s="87"/>
      <c r="N45" s="13"/>
      <c r="O45" s="13"/>
      <c r="P45" s="13"/>
      <c r="Q45" s="13"/>
      <c r="R45" s="13"/>
      <c r="S45" s="13"/>
      <c r="T45" s="13"/>
      <c r="U45" s="13"/>
    </row>
    <row r="46" spans="1:21" x14ac:dyDescent="0.25">
      <c r="A46" s="87">
        <v>74229</v>
      </c>
      <c r="B46" s="13" t="s">
        <v>54</v>
      </c>
      <c r="C46" s="23"/>
      <c r="D46" s="23"/>
      <c r="E46" s="82" t="s">
        <v>107</v>
      </c>
      <c r="F46" s="81"/>
      <c r="G46" s="83" t="s">
        <v>108</v>
      </c>
      <c r="H46" s="23"/>
      <c r="I46" s="23"/>
      <c r="J46" s="23"/>
      <c r="K46" s="88"/>
      <c r="L46" s="88"/>
      <c r="M46" s="87"/>
      <c r="N46" s="13"/>
      <c r="O46" s="13"/>
      <c r="P46" s="13"/>
      <c r="Q46" s="13"/>
      <c r="R46" s="13"/>
      <c r="S46" s="13"/>
      <c r="T46" s="13"/>
      <c r="U46" s="13"/>
    </row>
    <row r="47" spans="1:21" ht="16.5" customHeight="1" x14ac:dyDescent="0.25">
      <c r="A47" s="87">
        <v>74122</v>
      </c>
      <c r="B47" s="13" t="s">
        <v>78</v>
      </c>
      <c r="C47" s="28">
        <v>0.25687114120693089</v>
      </c>
      <c r="D47" s="28">
        <f t="shared" ref="D47:D51" si="7">ROUND(C47,4)</f>
        <v>0.25690000000000002</v>
      </c>
      <c r="E47" s="54">
        <f t="shared" ref="E47:E51" si="8">D47*1.07</f>
        <v>0.27488300000000004</v>
      </c>
      <c r="F47" s="28">
        <f t="shared" ref="F47:F51" si="9">ROUND(E47,4)</f>
        <v>0.27489999999999998</v>
      </c>
      <c r="G47" s="57">
        <f>F47*1.05</f>
        <v>0.28864499999999998</v>
      </c>
      <c r="H47" s="56"/>
      <c r="I47" s="56"/>
      <c r="J47" s="28"/>
      <c r="K47" s="29"/>
      <c r="L47" s="56"/>
      <c r="M47" s="87"/>
      <c r="N47" s="13"/>
      <c r="O47" s="13"/>
      <c r="P47" s="13"/>
      <c r="Q47" s="13"/>
      <c r="R47" s="13"/>
      <c r="S47" s="13"/>
      <c r="T47" s="13"/>
      <c r="U47" s="13"/>
    </row>
    <row r="48" spans="1:21" ht="16.5" customHeight="1" x14ac:dyDescent="0.25">
      <c r="A48" s="173" t="s">
        <v>104</v>
      </c>
      <c r="B48" s="174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5"/>
    </row>
    <row r="49" spans="1:21" ht="16.5" customHeight="1" x14ac:dyDescent="0.25">
      <c r="A49" s="86">
        <v>53157</v>
      </c>
      <c r="B49" s="1" t="s">
        <v>32</v>
      </c>
      <c r="C49" s="23">
        <v>0.31</v>
      </c>
      <c r="D49" s="3">
        <f t="shared" si="7"/>
        <v>0.31</v>
      </c>
      <c r="E49" s="55">
        <f t="shared" si="8"/>
        <v>0.33169999999999999</v>
      </c>
      <c r="F49" s="3">
        <f t="shared" si="9"/>
        <v>0.33169999999999999</v>
      </c>
      <c r="G49" s="57">
        <f t="shared" ref="G49:G51" si="10">F49*1.05</f>
        <v>0.34828500000000001</v>
      </c>
      <c r="H49" s="56"/>
      <c r="I49" s="56"/>
      <c r="J49" s="28"/>
      <c r="K49" s="29"/>
      <c r="L49" s="29"/>
      <c r="M49" s="87"/>
      <c r="N49" s="13"/>
      <c r="O49" s="13"/>
      <c r="P49" s="13"/>
      <c r="Q49" s="13"/>
      <c r="R49" s="13"/>
      <c r="S49" s="13"/>
      <c r="T49" s="13"/>
      <c r="U49" s="13"/>
    </row>
    <row r="50" spans="1:21" x14ac:dyDescent="0.25">
      <c r="A50" s="86">
        <v>53397</v>
      </c>
      <c r="B50" s="1" t="s">
        <v>45</v>
      </c>
      <c r="C50" s="28">
        <v>2.8838250000000003</v>
      </c>
      <c r="D50" s="28">
        <f t="shared" si="7"/>
        <v>2.8837999999999999</v>
      </c>
      <c r="E50" s="54">
        <f t="shared" si="8"/>
        <v>3.0856660000000002</v>
      </c>
      <c r="F50" s="28">
        <f t="shared" si="9"/>
        <v>3.0857000000000001</v>
      </c>
      <c r="G50" s="57">
        <f t="shared" si="10"/>
        <v>3.2399850000000003</v>
      </c>
      <c r="H50" s="56"/>
      <c r="I50" s="56"/>
      <c r="J50" s="28"/>
      <c r="K50" s="29"/>
      <c r="L50" s="56"/>
      <c r="M50" s="87"/>
      <c r="N50" s="13"/>
      <c r="O50" s="13"/>
      <c r="P50" s="13"/>
      <c r="Q50" s="13"/>
      <c r="R50" s="13"/>
      <c r="S50" s="13"/>
      <c r="T50" s="13"/>
      <c r="U50" s="13"/>
    </row>
    <row r="51" spans="1:21" x14ac:dyDescent="0.25">
      <c r="A51" s="87">
        <v>74124</v>
      </c>
      <c r="B51" s="13" t="s">
        <v>79</v>
      </c>
      <c r="C51" s="28">
        <v>1.84023</v>
      </c>
      <c r="D51" s="28">
        <f t="shared" si="7"/>
        <v>1.8402000000000001</v>
      </c>
      <c r="E51" s="54">
        <f t="shared" si="8"/>
        <v>1.9690140000000003</v>
      </c>
      <c r="F51" s="28">
        <f t="shared" si="9"/>
        <v>1.9690000000000001</v>
      </c>
      <c r="G51" s="57">
        <f t="shared" si="10"/>
        <v>2.06745</v>
      </c>
      <c r="H51" s="56"/>
      <c r="I51" s="56"/>
      <c r="J51" s="28"/>
      <c r="K51" s="29"/>
      <c r="L51" s="56"/>
      <c r="M51" s="87"/>
      <c r="N51" s="13"/>
      <c r="O51" s="13"/>
      <c r="P51" s="13"/>
      <c r="Q51" s="13"/>
      <c r="R51" s="13"/>
      <c r="S51" s="13"/>
      <c r="T51" s="13"/>
      <c r="U51" s="13"/>
    </row>
    <row r="52" spans="1:21" x14ac:dyDescent="0.25">
      <c r="A52" s="86">
        <v>74112</v>
      </c>
      <c r="B52" s="1" t="s">
        <v>58</v>
      </c>
      <c r="C52" s="81"/>
      <c r="D52" s="81"/>
      <c r="E52" s="81"/>
      <c r="F52" s="28"/>
      <c r="G52" s="28"/>
      <c r="H52" s="28"/>
      <c r="I52" s="56"/>
      <c r="J52" s="81"/>
      <c r="K52" s="89"/>
      <c r="L52" s="89"/>
      <c r="M52" s="87"/>
      <c r="N52" s="13"/>
      <c r="O52" s="13"/>
      <c r="P52" s="13"/>
      <c r="Q52" s="13"/>
      <c r="R52" s="13"/>
      <c r="S52" s="13"/>
      <c r="T52" s="13"/>
      <c r="U52" s="13"/>
    </row>
    <row r="53" spans="1:21" x14ac:dyDescent="0.25">
      <c r="A53" s="86">
        <v>74113</v>
      </c>
      <c r="B53" s="1" t="s">
        <v>60</v>
      </c>
      <c r="C53" s="3"/>
      <c r="D53" s="3"/>
      <c r="E53" s="55">
        <v>0.34870000000000001</v>
      </c>
      <c r="F53" s="28">
        <f t="shared" ref="F53:F55" si="11">ROUND(E53,4)</f>
        <v>0.34870000000000001</v>
      </c>
      <c r="G53" s="57">
        <f t="shared" ref="G53:G55" si="12">F53*1.05</f>
        <v>0.36613500000000004</v>
      </c>
      <c r="H53" s="56"/>
      <c r="I53" s="56"/>
      <c r="J53" s="28"/>
      <c r="K53" s="29"/>
      <c r="L53" s="84"/>
      <c r="M53" s="87"/>
      <c r="N53" s="13"/>
      <c r="O53" s="13"/>
      <c r="P53" s="13"/>
      <c r="Q53" s="13"/>
      <c r="R53" s="13"/>
      <c r="S53" s="13"/>
      <c r="T53" s="13"/>
      <c r="U53" s="13"/>
    </row>
    <row r="54" spans="1:21" ht="15" customHeight="1" x14ac:dyDescent="0.25">
      <c r="A54" s="173" t="s">
        <v>92</v>
      </c>
      <c r="B54" s="174"/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4"/>
      <c r="N54" s="174"/>
      <c r="O54" s="174"/>
      <c r="P54" s="174"/>
      <c r="Q54" s="174"/>
      <c r="R54" s="174"/>
      <c r="S54" s="174"/>
      <c r="T54" s="174"/>
      <c r="U54" s="175"/>
    </row>
    <row r="55" spans="1:21" x14ac:dyDescent="0.25">
      <c r="A55" s="90">
        <v>74127</v>
      </c>
      <c r="B55" s="31" t="s">
        <v>93</v>
      </c>
      <c r="C55" s="3"/>
      <c r="D55" s="3"/>
      <c r="E55" s="55">
        <v>0.29949999999999999</v>
      </c>
      <c r="F55" s="28">
        <f t="shared" si="11"/>
        <v>0.29949999999999999</v>
      </c>
      <c r="G55" s="57">
        <f t="shared" si="12"/>
        <v>0.314475</v>
      </c>
      <c r="H55" s="56"/>
      <c r="I55" s="56"/>
      <c r="J55" s="28"/>
      <c r="K55" s="29"/>
      <c r="L55" s="84"/>
      <c r="M55" s="87"/>
      <c r="N55" s="13"/>
      <c r="O55" s="13"/>
      <c r="P55" s="13"/>
      <c r="Q55" s="13"/>
      <c r="R55" s="13"/>
      <c r="S55" s="13"/>
      <c r="T55" s="13"/>
      <c r="U55" s="13"/>
    </row>
    <row r="56" spans="1:21" x14ac:dyDescent="0.25">
      <c r="A56" s="86">
        <v>74128</v>
      </c>
      <c r="B56" s="1" t="s">
        <v>94</v>
      </c>
      <c r="C56" s="81"/>
      <c r="D56" s="81"/>
      <c r="E56" s="81"/>
      <c r="F56" s="81"/>
      <c r="G56" s="28"/>
      <c r="H56" s="28"/>
      <c r="I56" s="56"/>
      <c r="J56" s="91"/>
      <c r="K56" s="92"/>
      <c r="L56" s="93"/>
      <c r="M56" s="87"/>
      <c r="N56" s="13"/>
      <c r="O56" s="13"/>
      <c r="P56" s="13"/>
      <c r="Q56" s="13"/>
      <c r="R56" s="13"/>
      <c r="S56" s="13"/>
      <c r="T56" s="13"/>
      <c r="U56" s="13"/>
    </row>
    <row r="57" spans="1:21" x14ac:dyDescent="0.25">
      <c r="A57" s="90">
        <v>74129</v>
      </c>
      <c r="B57" s="31" t="s">
        <v>95</v>
      </c>
      <c r="C57" s="28">
        <v>2.8838250000000003</v>
      </c>
      <c r="D57" s="28">
        <f>ROUND(C57,4)</f>
        <v>2.8837999999999999</v>
      </c>
      <c r="E57" s="54">
        <f>D57*1.07</f>
        <v>3.0856660000000002</v>
      </c>
      <c r="F57" s="28">
        <f>ROUND(E57,4)</f>
        <v>3.0857000000000001</v>
      </c>
      <c r="G57" s="57">
        <f t="shared" ref="G57:G59" si="13">F57*1.05</f>
        <v>3.2399850000000003</v>
      </c>
      <c r="H57" s="56"/>
      <c r="I57" s="56"/>
      <c r="J57" s="28"/>
      <c r="K57" s="29"/>
      <c r="L57" s="56"/>
      <c r="M57" s="87"/>
      <c r="N57" s="13"/>
      <c r="O57" s="13"/>
      <c r="P57" s="13"/>
      <c r="Q57" s="13"/>
      <c r="R57" s="13"/>
      <c r="S57" s="13"/>
      <c r="T57" s="13"/>
      <c r="U57" s="13"/>
    </row>
    <row r="58" spans="1:21" ht="15" customHeight="1" x14ac:dyDescent="0.25">
      <c r="A58" s="173" t="s">
        <v>82</v>
      </c>
      <c r="B58" s="174"/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5"/>
    </row>
    <row r="59" spans="1:21" x14ac:dyDescent="0.25">
      <c r="A59" s="86">
        <v>74112</v>
      </c>
      <c r="B59" s="1" t="s">
        <v>58</v>
      </c>
      <c r="C59" s="28">
        <v>7.7291376219876513</v>
      </c>
      <c r="D59" s="3">
        <f t="shared" ref="D59" si="14">ROUND(C59,4)</f>
        <v>7.7290999999999999</v>
      </c>
      <c r="E59" s="55">
        <f t="shared" ref="E59" si="15">D59*1.07</f>
        <v>8.2701370000000001</v>
      </c>
      <c r="F59" s="3">
        <f t="shared" ref="F59" si="16">ROUND(E59,4)</f>
        <v>8.2700999999999993</v>
      </c>
      <c r="G59" s="57">
        <f t="shared" si="13"/>
        <v>8.683605</v>
      </c>
      <c r="H59" s="56"/>
      <c r="I59" s="56"/>
      <c r="J59" s="28"/>
      <c r="K59" s="29"/>
      <c r="L59" s="29"/>
      <c r="M59" s="87"/>
      <c r="N59" s="13"/>
      <c r="O59" s="13"/>
      <c r="P59" s="13"/>
      <c r="Q59" s="13"/>
      <c r="R59" s="13"/>
      <c r="S59" s="13"/>
      <c r="T59" s="13"/>
      <c r="U59" s="13"/>
    </row>
    <row r="60" spans="1:21" x14ac:dyDescent="0.25">
      <c r="A60" s="86">
        <v>74113</v>
      </c>
      <c r="B60" s="1" t="s">
        <v>60</v>
      </c>
      <c r="C60" s="23"/>
      <c r="D60" s="23"/>
      <c r="E60" s="82" t="s">
        <v>107</v>
      </c>
      <c r="F60" s="81"/>
      <c r="G60" s="83" t="s">
        <v>108</v>
      </c>
      <c r="H60" s="23"/>
      <c r="I60" s="23"/>
      <c r="J60" s="23"/>
      <c r="K60" s="88"/>
      <c r="L60" s="88"/>
      <c r="M60" s="87"/>
      <c r="N60" s="13"/>
      <c r="O60" s="13"/>
      <c r="P60" s="13"/>
      <c r="Q60" s="13"/>
      <c r="R60" s="13"/>
      <c r="S60" s="13"/>
      <c r="T60" s="13"/>
      <c r="U60" s="13"/>
    </row>
    <row r="61" spans="1:21" x14ac:dyDescent="0.25">
      <c r="A61" s="86">
        <v>53447</v>
      </c>
      <c r="B61" s="1" t="s">
        <v>36</v>
      </c>
      <c r="C61" s="28">
        <v>0.25687114120693089</v>
      </c>
      <c r="D61" s="28">
        <f t="shared" ref="D61:D65" si="17">ROUND(C61,4)</f>
        <v>0.25690000000000002</v>
      </c>
      <c r="E61" s="54">
        <f t="shared" ref="E61:E65" si="18">D61*1.07</f>
        <v>0.27488300000000004</v>
      </c>
      <c r="F61" s="28">
        <f t="shared" ref="F61:F65" si="19">ROUND(E61,4)</f>
        <v>0.27489999999999998</v>
      </c>
      <c r="G61" s="57">
        <f>F61*1.05</f>
        <v>0.28864499999999998</v>
      </c>
      <c r="H61" s="56"/>
      <c r="I61" s="56"/>
      <c r="J61" s="28"/>
      <c r="K61" s="29"/>
      <c r="L61" s="56"/>
      <c r="M61" s="87"/>
      <c r="N61" s="13"/>
      <c r="O61" s="13"/>
      <c r="P61" s="13"/>
      <c r="Q61" s="13"/>
      <c r="R61" s="13"/>
      <c r="S61" s="13"/>
      <c r="T61" s="13"/>
      <c r="U61" s="13"/>
    </row>
    <row r="62" spans="1:21" ht="15" customHeight="1" x14ac:dyDescent="0.25">
      <c r="A62" s="173" t="s">
        <v>104</v>
      </c>
      <c r="B62" s="174"/>
      <c r="C62" s="174"/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4"/>
      <c r="R62" s="174"/>
      <c r="S62" s="174"/>
      <c r="T62" s="174"/>
      <c r="U62" s="175"/>
    </row>
    <row r="63" spans="1:21" x14ac:dyDescent="0.25">
      <c r="A63" s="86">
        <v>53157</v>
      </c>
      <c r="B63" s="1" t="s">
        <v>32</v>
      </c>
      <c r="C63" s="23">
        <v>0.31</v>
      </c>
      <c r="D63" s="3">
        <f t="shared" si="17"/>
        <v>0.31</v>
      </c>
      <c r="E63" s="55">
        <f t="shared" si="18"/>
        <v>0.33169999999999999</v>
      </c>
      <c r="F63" s="3">
        <f t="shared" si="19"/>
        <v>0.33169999999999999</v>
      </c>
      <c r="G63" s="57">
        <f t="shared" ref="G63:G73" si="20">F63*1.05</f>
        <v>0.34828500000000001</v>
      </c>
      <c r="H63" s="56"/>
      <c r="I63" s="56"/>
      <c r="J63" s="28"/>
      <c r="K63" s="29"/>
      <c r="L63" s="29"/>
      <c r="M63" s="87"/>
      <c r="N63" s="13"/>
      <c r="O63" s="13"/>
      <c r="P63" s="13"/>
      <c r="Q63" s="13"/>
      <c r="R63" s="13"/>
      <c r="S63" s="13"/>
      <c r="T63" s="13"/>
      <c r="U63" s="13"/>
    </row>
    <row r="64" spans="1:21" x14ac:dyDescent="0.25">
      <c r="A64" s="86">
        <v>53397</v>
      </c>
      <c r="B64" s="1" t="s">
        <v>45</v>
      </c>
      <c r="C64" s="28">
        <v>2.8838250000000003</v>
      </c>
      <c r="D64" s="28">
        <f t="shared" si="17"/>
        <v>2.8837999999999999</v>
      </c>
      <c r="E64" s="54">
        <f t="shared" si="18"/>
        <v>3.0856660000000002</v>
      </c>
      <c r="F64" s="28">
        <f t="shared" si="19"/>
        <v>3.0857000000000001</v>
      </c>
      <c r="G64" s="57">
        <f t="shared" si="20"/>
        <v>3.2399850000000003</v>
      </c>
      <c r="H64" s="56"/>
      <c r="I64" s="56"/>
      <c r="J64" s="28"/>
      <c r="K64" s="29"/>
      <c r="L64" s="56"/>
      <c r="M64" s="87"/>
      <c r="N64" s="13"/>
      <c r="O64" s="13"/>
      <c r="P64" s="13"/>
      <c r="Q64" s="13"/>
      <c r="R64" s="13"/>
      <c r="S64" s="13"/>
      <c r="T64" s="13"/>
      <c r="U64" s="13"/>
    </row>
    <row r="65" spans="1:21" x14ac:dyDescent="0.25">
      <c r="A65" s="87">
        <v>74124</v>
      </c>
      <c r="B65" s="13" t="s">
        <v>79</v>
      </c>
      <c r="C65" s="28">
        <v>1.84023</v>
      </c>
      <c r="D65" s="28">
        <f t="shared" si="17"/>
        <v>1.8402000000000001</v>
      </c>
      <c r="E65" s="54">
        <f t="shared" si="18"/>
        <v>1.9690140000000003</v>
      </c>
      <c r="F65" s="28">
        <f t="shared" si="19"/>
        <v>1.9690000000000001</v>
      </c>
      <c r="G65" s="57">
        <f t="shared" si="20"/>
        <v>2.06745</v>
      </c>
      <c r="H65" s="56"/>
      <c r="I65" s="56"/>
      <c r="J65" s="28"/>
      <c r="K65" s="29"/>
      <c r="L65" s="56"/>
      <c r="M65" s="87"/>
      <c r="N65" s="13"/>
      <c r="O65" s="13"/>
      <c r="P65" s="13"/>
      <c r="Q65" s="13"/>
      <c r="R65" s="13"/>
      <c r="S65" s="13"/>
      <c r="T65" s="13"/>
      <c r="U65" s="13"/>
    </row>
    <row r="66" spans="1:21" x14ac:dyDescent="0.25">
      <c r="A66" s="86">
        <v>74112</v>
      </c>
      <c r="B66" s="1" t="s">
        <v>58</v>
      </c>
      <c r="C66" s="81"/>
      <c r="D66" s="81"/>
      <c r="E66" s="81"/>
      <c r="F66" s="28"/>
      <c r="G66" s="28"/>
      <c r="H66" s="28"/>
      <c r="I66" s="56"/>
      <c r="J66" s="81"/>
      <c r="K66" s="89"/>
      <c r="L66" s="89"/>
      <c r="M66" s="87"/>
      <c r="N66" s="13"/>
      <c r="O66" s="13"/>
      <c r="P66" s="13"/>
      <c r="Q66" s="13"/>
      <c r="R66" s="13"/>
      <c r="S66" s="13"/>
      <c r="T66" s="13"/>
      <c r="U66" s="13"/>
    </row>
    <row r="67" spans="1:21" x14ac:dyDescent="0.25">
      <c r="A67" s="86">
        <v>74113</v>
      </c>
      <c r="B67" s="1" t="s">
        <v>60</v>
      </c>
      <c r="C67" s="3"/>
      <c r="D67" s="3"/>
      <c r="E67" s="55">
        <v>0.34870000000000001</v>
      </c>
      <c r="F67" s="28">
        <f t="shared" ref="F67:F69" si="21">ROUND(E67,4)</f>
        <v>0.34870000000000001</v>
      </c>
      <c r="G67" s="57">
        <f t="shared" si="20"/>
        <v>0.36613500000000004</v>
      </c>
      <c r="H67" s="56"/>
      <c r="I67" s="56"/>
      <c r="J67" s="28"/>
      <c r="K67" s="29"/>
      <c r="L67" s="84"/>
      <c r="M67" s="87"/>
      <c r="N67" s="13"/>
      <c r="O67" s="13"/>
      <c r="P67" s="13"/>
      <c r="Q67" s="13"/>
      <c r="R67" s="13"/>
      <c r="S67" s="13"/>
      <c r="T67" s="13"/>
      <c r="U67" s="13"/>
    </row>
    <row r="68" spans="1:21" ht="15" customHeight="1" x14ac:dyDescent="0.25">
      <c r="A68" s="173" t="s">
        <v>92</v>
      </c>
      <c r="B68" s="174"/>
      <c r="C68" s="174"/>
      <c r="D68" s="174"/>
      <c r="E68" s="174"/>
      <c r="F68" s="174"/>
      <c r="G68" s="174"/>
      <c r="H68" s="174"/>
      <c r="I68" s="174"/>
      <c r="J68" s="174"/>
      <c r="K68" s="174"/>
      <c r="L68" s="174"/>
      <c r="M68" s="174"/>
      <c r="N68" s="174"/>
      <c r="O68" s="174"/>
      <c r="P68" s="174"/>
      <c r="Q68" s="174"/>
      <c r="R68" s="174"/>
      <c r="S68" s="174"/>
      <c r="T68" s="174"/>
      <c r="U68" s="175"/>
    </row>
    <row r="69" spans="1:21" x14ac:dyDescent="0.25">
      <c r="A69" s="90">
        <v>74127</v>
      </c>
      <c r="B69" s="31" t="s">
        <v>93</v>
      </c>
      <c r="C69" s="3"/>
      <c r="D69" s="3"/>
      <c r="E69" s="55">
        <v>0.29949999999999999</v>
      </c>
      <c r="F69" s="28">
        <f t="shared" si="21"/>
        <v>0.29949999999999999</v>
      </c>
      <c r="G69" s="57">
        <f t="shared" si="20"/>
        <v>0.314475</v>
      </c>
      <c r="H69" s="56"/>
      <c r="I69" s="56"/>
      <c r="J69" s="28"/>
      <c r="K69" s="29"/>
      <c r="L69" s="84"/>
      <c r="M69" s="87"/>
      <c r="N69" s="13"/>
      <c r="O69" s="13"/>
      <c r="P69" s="13"/>
      <c r="Q69" s="13"/>
      <c r="R69" s="13"/>
      <c r="S69" s="13"/>
      <c r="T69" s="13"/>
      <c r="U69" s="13"/>
    </row>
    <row r="70" spans="1:21" x14ac:dyDescent="0.25">
      <c r="A70" s="86">
        <v>74128</v>
      </c>
      <c r="B70" s="1" t="s">
        <v>94</v>
      </c>
      <c r="C70" s="81"/>
      <c r="D70" s="81"/>
      <c r="E70" s="81"/>
      <c r="F70" s="81"/>
      <c r="G70" s="28"/>
      <c r="H70" s="28"/>
      <c r="I70" s="56"/>
      <c r="J70" s="91"/>
      <c r="K70" s="92"/>
      <c r="L70" s="93"/>
      <c r="M70" s="87"/>
      <c r="N70" s="13"/>
      <c r="O70" s="13"/>
      <c r="P70" s="13"/>
      <c r="Q70" s="13"/>
      <c r="R70" s="13"/>
      <c r="S70" s="13"/>
      <c r="T70" s="13"/>
      <c r="U70" s="13"/>
    </row>
    <row r="71" spans="1:21" x14ac:dyDescent="0.25">
      <c r="A71" s="90">
        <v>74129</v>
      </c>
      <c r="B71" s="31" t="s">
        <v>95</v>
      </c>
      <c r="C71" s="28">
        <v>2.8838250000000003</v>
      </c>
      <c r="D71" s="28">
        <f>ROUND(C71,4)</f>
        <v>2.8837999999999999</v>
      </c>
      <c r="E71" s="54">
        <f>D71*1.07</f>
        <v>3.0856660000000002</v>
      </c>
      <c r="F71" s="28">
        <f>ROUND(E71,4)</f>
        <v>3.0857000000000001</v>
      </c>
      <c r="G71" s="57">
        <f t="shared" si="20"/>
        <v>3.2399850000000003</v>
      </c>
      <c r="H71" s="56"/>
      <c r="I71" s="56"/>
      <c r="J71" s="28"/>
      <c r="K71" s="29"/>
      <c r="L71" s="56"/>
      <c r="M71" s="87"/>
      <c r="N71" s="13"/>
      <c r="O71" s="13"/>
      <c r="P71" s="13"/>
      <c r="Q71" s="13"/>
      <c r="R71" s="13"/>
      <c r="S71" s="13"/>
      <c r="T71" s="13"/>
      <c r="U71" s="13"/>
    </row>
    <row r="72" spans="1:21" ht="15" customHeight="1" x14ac:dyDescent="0.25">
      <c r="A72" s="173" t="s">
        <v>82</v>
      </c>
      <c r="B72" s="174"/>
      <c r="C72" s="174"/>
      <c r="D72" s="174"/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4"/>
      <c r="S72" s="174"/>
      <c r="T72" s="174"/>
      <c r="U72" s="175"/>
    </row>
    <row r="73" spans="1:21" x14ac:dyDescent="0.25">
      <c r="A73" s="86">
        <v>74112</v>
      </c>
      <c r="B73" s="1" t="s">
        <v>58</v>
      </c>
      <c r="C73" s="28">
        <v>7.7291376219876513</v>
      </c>
      <c r="D73" s="3">
        <f t="shared" ref="D73" si="22">ROUND(C73,4)</f>
        <v>7.7290999999999999</v>
      </c>
      <c r="E73" s="55">
        <f t="shared" ref="E73" si="23">D73*1.07</f>
        <v>8.2701370000000001</v>
      </c>
      <c r="F73" s="3">
        <f t="shared" ref="F73" si="24">ROUND(E73,4)</f>
        <v>8.2700999999999993</v>
      </c>
      <c r="G73" s="57">
        <f t="shared" si="20"/>
        <v>8.683605</v>
      </c>
      <c r="H73" s="56"/>
      <c r="I73" s="56"/>
      <c r="J73" s="28"/>
      <c r="K73" s="29"/>
      <c r="L73" s="29"/>
      <c r="M73" s="87"/>
      <c r="N73" s="13"/>
      <c r="O73" s="13"/>
      <c r="P73" s="13"/>
      <c r="Q73" s="13"/>
      <c r="R73" s="13"/>
      <c r="S73" s="13"/>
      <c r="T73" s="13"/>
      <c r="U73" s="13"/>
    </row>
    <row r="74" spans="1:21" x14ac:dyDescent="0.25">
      <c r="A74" s="86">
        <v>74113</v>
      </c>
      <c r="B74" s="1" t="s">
        <v>60</v>
      </c>
      <c r="C74" s="28"/>
      <c r="D74" s="28"/>
      <c r="E74" s="82" t="s">
        <v>107</v>
      </c>
      <c r="F74" s="28"/>
      <c r="G74" s="83" t="s">
        <v>108</v>
      </c>
      <c r="H74" s="28"/>
      <c r="I74" s="28"/>
      <c r="J74" s="28"/>
      <c r="K74" s="29"/>
      <c r="L74" s="29"/>
      <c r="M74" s="87"/>
      <c r="N74" s="13"/>
      <c r="O74" s="13"/>
      <c r="P74" s="13"/>
      <c r="Q74" s="13"/>
      <c r="R74" s="13"/>
      <c r="S74" s="13"/>
      <c r="T74" s="13"/>
      <c r="U74" s="13"/>
    </row>
    <row r="75" spans="1:21" x14ac:dyDescent="0.25">
      <c r="A75" s="86">
        <v>53447</v>
      </c>
      <c r="B75" s="1" t="s">
        <v>36</v>
      </c>
      <c r="C75" s="28">
        <v>17.570752838080065</v>
      </c>
      <c r="D75" s="3">
        <f t="shared" ref="D75:D82" si="25">ROUND(C75,4)</f>
        <v>17.570799999999998</v>
      </c>
      <c r="E75" s="55">
        <f t="shared" ref="E75:E81" si="26">D75*1.07</f>
        <v>18.800756</v>
      </c>
      <c r="F75" s="3">
        <f t="shared" ref="F75:F82" si="27">ROUND(E75,4)</f>
        <v>18.800799999999999</v>
      </c>
      <c r="G75" s="58">
        <f>F75*1.05</f>
        <v>19.740839999999999</v>
      </c>
      <c r="H75" s="59"/>
      <c r="I75" s="59"/>
      <c r="J75" s="28"/>
      <c r="K75" s="29"/>
      <c r="L75" s="29"/>
      <c r="M75" s="87"/>
      <c r="N75" s="13"/>
      <c r="O75" s="13"/>
      <c r="P75" s="13"/>
      <c r="Q75" s="13"/>
      <c r="R75" s="13"/>
      <c r="S75" s="13"/>
      <c r="T75" s="13"/>
      <c r="U75" s="13"/>
    </row>
    <row r="76" spans="1:21" ht="15" customHeight="1" x14ac:dyDescent="0.25">
      <c r="A76" s="180" t="s">
        <v>31</v>
      </c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2"/>
    </row>
    <row r="77" spans="1:21" x14ac:dyDescent="0.25">
      <c r="A77" s="86">
        <v>50675</v>
      </c>
      <c r="B77" s="1" t="s">
        <v>34</v>
      </c>
      <c r="C77" s="28">
        <v>18.793766182035451</v>
      </c>
      <c r="D77" s="3">
        <f t="shared" si="25"/>
        <v>18.793800000000001</v>
      </c>
      <c r="E77" s="55">
        <f t="shared" si="26"/>
        <v>20.109366000000001</v>
      </c>
      <c r="F77" s="3">
        <f t="shared" si="27"/>
        <v>20.109400000000001</v>
      </c>
      <c r="G77" s="58">
        <f t="shared" ref="G77:G82" si="28">F77*1.05</f>
        <v>21.114870000000003</v>
      </c>
      <c r="H77" s="59"/>
      <c r="I77" s="59"/>
      <c r="J77" s="28"/>
      <c r="K77" s="29"/>
      <c r="L77" s="29"/>
      <c r="M77" s="87"/>
      <c r="N77" s="13"/>
      <c r="O77" s="13"/>
      <c r="P77" s="13"/>
      <c r="Q77" s="13"/>
      <c r="R77" s="13"/>
      <c r="S77" s="13"/>
      <c r="T77" s="13"/>
      <c r="U77" s="13"/>
    </row>
    <row r="78" spans="1:21" x14ac:dyDescent="0.25">
      <c r="A78" s="86">
        <v>53447</v>
      </c>
      <c r="B78" s="1" t="s">
        <v>36</v>
      </c>
      <c r="C78" s="28">
        <v>11.202648874726151</v>
      </c>
      <c r="D78" s="3">
        <f t="shared" si="25"/>
        <v>11.2026</v>
      </c>
      <c r="E78" s="55">
        <f t="shared" si="26"/>
        <v>11.986782000000002</v>
      </c>
      <c r="F78" s="3">
        <f t="shared" si="27"/>
        <v>11.986800000000001</v>
      </c>
      <c r="G78" s="58">
        <f t="shared" si="28"/>
        <v>12.58614</v>
      </c>
      <c r="H78" s="59"/>
      <c r="I78" s="59"/>
      <c r="J78" s="28"/>
      <c r="K78" s="29"/>
      <c r="L78" s="29"/>
      <c r="M78" s="87"/>
      <c r="N78" s="13"/>
      <c r="O78" s="13"/>
      <c r="P78" s="13"/>
      <c r="Q78" s="13"/>
      <c r="R78" s="13"/>
      <c r="S78" s="13"/>
      <c r="T78" s="13"/>
      <c r="U78" s="13"/>
    </row>
    <row r="79" spans="1:21" x14ac:dyDescent="0.25">
      <c r="A79" s="86">
        <v>53918</v>
      </c>
      <c r="B79" s="1" t="s">
        <v>102</v>
      </c>
      <c r="C79" s="28">
        <v>11.137472615016929</v>
      </c>
      <c r="D79" s="3">
        <f t="shared" si="25"/>
        <v>11.137499999999999</v>
      </c>
      <c r="E79" s="55">
        <f t="shared" si="26"/>
        <v>11.917125</v>
      </c>
      <c r="F79" s="3">
        <f t="shared" si="27"/>
        <v>11.9171</v>
      </c>
      <c r="G79" s="58">
        <f t="shared" si="28"/>
        <v>12.512955</v>
      </c>
      <c r="H79" s="59"/>
      <c r="I79" s="59"/>
      <c r="J79" s="28"/>
      <c r="K79" s="29"/>
      <c r="L79" s="29"/>
      <c r="M79" s="87"/>
      <c r="N79" s="13"/>
      <c r="O79" s="13"/>
      <c r="P79" s="13"/>
      <c r="Q79" s="13"/>
      <c r="R79" s="13"/>
      <c r="S79" s="13"/>
      <c r="T79" s="13"/>
      <c r="U79" s="13"/>
    </row>
    <row r="80" spans="1:21" x14ac:dyDescent="0.25">
      <c r="A80" s="86">
        <v>54056</v>
      </c>
      <c r="B80" s="1" t="s">
        <v>64</v>
      </c>
      <c r="C80" s="28">
        <v>19.798247361083448</v>
      </c>
      <c r="D80" s="3">
        <f t="shared" si="25"/>
        <v>19.798200000000001</v>
      </c>
      <c r="E80" s="55">
        <f t="shared" si="26"/>
        <v>21.184074000000003</v>
      </c>
      <c r="F80" s="3">
        <f t="shared" si="27"/>
        <v>21.184100000000001</v>
      </c>
      <c r="G80" s="58">
        <f t="shared" si="28"/>
        <v>22.243305000000003</v>
      </c>
      <c r="H80" s="59"/>
      <c r="I80" s="59"/>
      <c r="J80" s="28"/>
      <c r="K80" s="29"/>
      <c r="L80" s="29"/>
      <c r="M80" s="87"/>
      <c r="N80" s="13"/>
      <c r="O80" s="13"/>
      <c r="P80" s="13"/>
      <c r="Q80" s="13"/>
      <c r="R80" s="13"/>
      <c r="S80" s="13"/>
      <c r="T80" s="13"/>
      <c r="U80" s="13"/>
    </row>
    <row r="81" spans="1:21" x14ac:dyDescent="0.25">
      <c r="A81" s="86">
        <v>54072</v>
      </c>
      <c r="B81" s="1" t="s">
        <v>39</v>
      </c>
      <c r="C81" s="28">
        <v>7.5412766381198963</v>
      </c>
      <c r="D81" s="3">
        <f t="shared" si="25"/>
        <v>7.5412999999999997</v>
      </c>
      <c r="E81" s="55">
        <f t="shared" si="26"/>
        <v>8.069191</v>
      </c>
      <c r="F81" s="3">
        <f t="shared" si="27"/>
        <v>8.0692000000000004</v>
      </c>
      <c r="G81" s="58">
        <f t="shared" si="28"/>
        <v>8.4726600000000012</v>
      </c>
      <c r="H81" s="59"/>
      <c r="I81" s="59"/>
      <c r="J81" s="28"/>
      <c r="K81" s="29"/>
      <c r="L81" s="29"/>
      <c r="M81" s="87"/>
      <c r="N81" s="13"/>
      <c r="O81" s="13"/>
      <c r="P81" s="13"/>
      <c r="Q81" s="13"/>
      <c r="R81" s="13"/>
      <c r="S81" s="13"/>
      <c r="T81" s="13"/>
      <c r="U81" s="13"/>
    </row>
    <row r="82" spans="1:21" x14ac:dyDescent="0.25">
      <c r="A82" s="86">
        <v>54099</v>
      </c>
      <c r="B82" s="1" t="s">
        <v>41</v>
      </c>
      <c r="C82" s="28">
        <v>9.9581999999999997</v>
      </c>
      <c r="D82" s="3">
        <f t="shared" si="25"/>
        <v>9.9581999999999997</v>
      </c>
      <c r="E82" s="54">
        <v>9.9581999999999997</v>
      </c>
      <c r="F82" s="3">
        <f t="shared" si="27"/>
        <v>9.9581999999999997</v>
      </c>
      <c r="G82" s="58">
        <f t="shared" si="28"/>
        <v>10.456110000000001</v>
      </c>
      <c r="H82" s="59"/>
      <c r="I82" s="59"/>
      <c r="J82" s="28"/>
      <c r="K82" s="29"/>
      <c r="L82" s="29"/>
      <c r="M82" s="87"/>
      <c r="N82" s="13"/>
      <c r="O82" s="13"/>
      <c r="P82" s="13"/>
      <c r="Q82" s="13"/>
      <c r="R82" s="13"/>
      <c r="S82" s="13"/>
      <c r="T82" s="13"/>
      <c r="U82" s="13"/>
    </row>
    <row r="83" spans="1:21" x14ac:dyDescent="0.25">
      <c r="A83" s="86">
        <v>54114</v>
      </c>
      <c r="B83" s="1" t="s">
        <v>42</v>
      </c>
      <c r="C83" s="81"/>
      <c r="D83" s="81"/>
      <c r="E83" s="81"/>
      <c r="F83" s="28"/>
      <c r="G83" s="28"/>
      <c r="H83" s="28"/>
      <c r="I83" s="56"/>
      <c r="J83" s="81"/>
      <c r="K83" s="89"/>
      <c r="L83" s="89"/>
      <c r="M83" s="87"/>
      <c r="N83" s="13"/>
      <c r="O83" s="13"/>
      <c r="P83" s="13"/>
      <c r="Q83" s="13"/>
      <c r="R83" s="13"/>
      <c r="S83" s="13"/>
      <c r="T83" s="13"/>
      <c r="U83" s="13"/>
    </row>
    <row r="84" spans="1:21" x14ac:dyDescent="0.25">
      <c r="A84" s="86">
        <v>59998</v>
      </c>
      <c r="B84" s="1" t="s">
        <v>73</v>
      </c>
      <c r="C84" s="3"/>
      <c r="D84" s="3"/>
      <c r="E84" s="55">
        <v>0.34870000000000001</v>
      </c>
      <c r="F84" s="28">
        <f t="shared" ref="F84" si="29">ROUND(E84,4)</f>
        <v>0.34870000000000001</v>
      </c>
      <c r="G84" s="57">
        <f t="shared" ref="G84" si="30">F84*1.05</f>
        <v>0.36613500000000004</v>
      </c>
      <c r="H84" s="56"/>
      <c r="I84" s="56"/>
      <c r="J84" s="28"/>
      <c r="K84" s="29"/>
      <c r="L84" s="84"/>
      <c r="M84" s="87"/>
      <c r="N84" s="13"/>
      <c r="O84" s="13"/>
      <c r="P84" s="13"/>
      <c r="Q84" s="13"/>
      <c r="R84" s="13"/>
      <c r="S84" s="13"/>
      <c r="T84" s="13"/>
      <c r="U84" s="13"/>
    </row>
    <row r="85" spans="1:21" ht="15" customHeight="1" x14ac:dyDescent="0.25">
      <c r="A85" s="173" t="s">
        <v>112</v>
      </c>
      <c r="B85" s="174"/>
      <c r="C85" s="174"/>
      <c r="D85" s="174"/>
      <c r="E85" s="174"/>
      <c r="F85" s="174"/>
      <c r="G85" s="174"/>
      <c r="H85" s="174"/>
      <c r="I85" s="174"/>
      <c r="J85" s="174"/>
      <c r="K85" s="174"/>
      <c r="L85" s="174"/>
      <c r="M85" s="174"/>
      <c r="N85" s="174"/>
      <c r="O85" s="174"/>
      <c r="P85" s="174"/>
      <c r="Q85" s="174"/>
      <c r="R85" s="174"/>
      <c r="S85" s="174"/>
      <c r="T85" s="174"/>
      <c r="U85" s="175"/>
    </row>
    <row r="86" spans="1:21" x14ac:dyDescent="0.25">
      <c r="A86" s="90">
        <v>52092</v>
      </c>
      <c r="B86" s="31" t="s">
        <v>110</v>
      </c>
      <c r="C86" s="23"/>
      <c r="D86" s="23"/>
      <c r="E86" s="23"/>
      <c r="F86" s="23"/>
      <c r="G86" s="23"/>
      <c r="H86" s="56"/>
      <c r="I86" s="56"/>
      <c r="J86" s="28"/>
      <c r="K86" s="29"/>
      <c r="L86" s="84"/>
      <c r="M86" s="87"/>
      <c r="N86" s="13"/>
      <c r="O86" s="13"/>
      <c r="P86" s="13"/>
      <c r="Q86" s="13"/>
      <c r="R86" s="13"/>
      <c r="S86" s="13"/>
      <c r="T86" s="13"/>
      <c r="U86" s="13"/>
    </row>
    <row r="87" spans="1:21" x14ac:dyDescent="0.25">
      <c r="A87" s="90">
        <v>74302</v>
      </c>
      <c r="B87" s="31" t="s">
        <v>111</v>
      </c>
      <c r="C87" s="23"/>
      <c r="D87" s="23"/>
      <c r="E87" s="23"/>
      <c r="F87" s="23"/>
      <c r="G87" s="23"/>
      <c r="H87" s="56"/>
      <c r="I87" s="56"/>
      <c r="J87" s="28"/>
      <c r="K87" s="29"/>
      <c r="L87" s="84"/>
      <c r="M87" s="87"/>
      <c r="N87" s="13"/>
      <c r="O87" s="13"/>
      <c r="P87" s="13"/>
      <c r="Q87" s="13"/>
      <c r="R87" s="13"/>
      <c r="S87" s="13"/>
      <c r="T87" s="13"/>
      <c r="U87" s="13"/>
    </row>
  </sheetData>
  <mergeCells count="23">
    <mergeCell ref="A85:U85"/>
    <mergeCell ref="S6:S7"/>
    <mergeCell ref="T6:T7"/>
    <mergeCell ref="U6:U7"/>
    <mergeCell ref="A8:U8"/>
    <mergeCell ref="A48:U48"/>
    <mergeCell ref="A54:U54"/>
    <mergeCell ref="M6:M7"/>
    <mergeCell ref="N6:N7"/>
    <mergeCell ref="O6:O7"/>
    <mergeCell ref="P6:P7"/>
    <mergeCell ref="Q6:Q7"/>
    <mergeCell ref="R6:R7"/>
    <mergeCell ref="H6:H7"/>
    <mergeCell ref="A72:U72"/>
    <mergeCell ref="A76:U76"/>
    <mergeCell ref="I6:I7"/>
    <mergeCell ref="J6:J7"/>
    <mergeCell ref="A58:U58"/>
    <mergeCell ref="A62:U62"/>
    <mergeCell ref="A68:U68"/>
    <mergeCell ref="K6:K7"/>
    <mergeCell ref="L6:L7"/>
  </mergeCells>
  <hyperlinks>
    <hyperlink ref="J5" r:id="rId1"/>
  </hyperlinks>
  <pageMargins left="0.98425196850393704" right="0.23622047244094491" top="0.15748031496062992" bottom="0.15748031496062992" header="0.15748031496062992" footer="0.15748031496062992"/>
  <pageSetup paperSize="9" scale="41" orientation="landscape" horizontalDpi="300" verticalDpi="3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F5" sqref="F5"/>
    </sheetView>
  </sheetViews>
  <sheetFormatPr defaultRowHeight="12.75" x14ac:dyDescent="0.2"/>
  <cols>
    <col min="1" max="1" width="42" customWidth="1"/>
    <col min="2" max="2" width="23.42578125" customWidth="1"/>
    <col min="3" max="3" width="8.7109375" customWidth="1"/>
    <col min="4" max="4" width="15" customWidth="1"/>
    <col min="5" max="5" width="12.85546875" customWidth="1"/>
    <col min="6" max="6" width="9.28515625" customWidth="1"/>
    <col min="7" max="7" width="14.28515625" customWidth="1"/>
    <col min="8" max="8" width="13.5703125" customWidth="1"/>
    <col min="9" max="9" width="14.7109375" customWidth="1"/>
    <col min="10" max="10" width="11" customWidth="1"/>
  </cols>
  <sheetData>
    <row r="1" spans="1:11" ht="15" x14ac:dyDescent="0.2">
      <c r="A1" s="183" t="s">
        <v>146</v>
      </c>
      <c r="B1" s="183"/>
      <c r="C1" s="184"/>
      <c r="D1" s="184"/>
      <c r="E1" s="184"/>
      <c r="F1" s="184"/>
      <c r="G1" s="184"/>
      <c r="H1" s="184"/>
      <c r="I1" s="184"/>
      <c r="J1" s="184"/>
      <c r="K1" s="184"/>
    </row>
    <row r="2" spans="1:11" ht="15" x14ac:dyDescent="0.2">
      <c r="A2" s="183" t="s">
        <v>147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</row>
    <row r="3" spans="1:11" ht="15" x14ac:dyDescent="0.25">
      <c r="A3" s="117" t="s">
        <v>148</v>
      </c>
      <c r="B3" s="117"/>
      <c r="C3" s="116"/>
      <c r="D3" s="116"/>
      <c r="E3" s="116"/>
      <c r="F3" s="116"/>
      <c r="G3" s="116"/>
      <c r="H3" s="116"/>
      <c r="I3" s="116"/>
      <c r="J3" s="116"/>
      <c r="K3" s="116"/>
    </row>
    <row r="4" spans="1:11" ht="15.75" thickBot="1" x14ac:dyDescent="0.3">
      <c r="A4" s="116"/>
      <c r="B4" s="116"/>
      <c r="C4" s="116"/>
      <c r="D4" s="116"/>
      <c r="E4" s="116"/>
      <c r="F4" s="116"/>
      <c r="G4" s="116"/>
      <c r="H4" s="116"/>
      <c r="I4" s="116"/>
      <c r="J4" s="116"/>
      <c r="K4" s="116"/>
    </row>
    <row r="5" spans="1:11" ht="105.75" thickBot="1" x14ac:dyDescent="0.3">
      <c r="A5" s="118" t="s">
        <v>141</v>
      </c>
      <c r="B5" s="119" t="s">
        <v>162</v>
      </c>
      <c r="C5" s="120" t="s">
        <v>144</v>
      </c>
      <c r="D5" s="121" t="s">
        <v>142</v>
      </c>
      <c r="E5" s="122" t="s">
        <v>163</v>
      </c>
      <c r="F5" s="122" t="s">
        <v>188</v>
      </c>
      <c r="G5" s="122" t="s">
        <v>164</v>
      </c>
      <c r="H5" s="122" t="s">
        <v>165</v>
      </c>
      <c r="I5" s="123" t="s">
        <v>166</v>
      </c>
      <c r="J5" s="116"/>
      <c r="K5" s="116"/>
    </row>
    <row r="6" spans="1:11" ht="15.75" thickBot="1" x14ac:dyDescent="0.3">
      <c r="A6" s="141" t="s">
        <v>149</v>
      </c>
      <c r="B6" s="154"/>
      <c r="C6" s="142" t="s">
        <v>143</v>
      </c>
      <c r="D6" s="161">
        <v>1900</v>
      </c>
      <c r="E6" s="143"/>
      <c r="F6" s="143"/>
      <c r="G6" s="144"/>
      <c r="H6" s="144"/>
      <c r="I6" s="162"/>
      <c r="J6" s="116"/>
      <c r="K6" s="116"/>
    </row>
    <row r="7" spans="1:11" ht="15.75" thickBot="1" x14ac:dyDescent="0.3">
      <c r="A7" s="136" t="s">
        <v>150</v>
      </c>
      <c r="B7" s="153"/>
      <c r="C7" s="137" t="s">
        <v>143</v>
      </c>
      <c r="D7" s="163">
        <v>1500</v>
      </c>
      <c r="E7" s="147"/>
      <c r="F7" s="147"/>
      <c r="G7" s="148"/>
      <c r="H7" s="148"/>
      <c r="I7" s="164"/>
      <c r="J7" s="116"/>
      <c r="K7" s="116"/>
    </row>
    <row r="8" spans="1:11" ht="15.75" thickBot="1" x14ac:dyDescent="0.3">
      <c r="A8" s="109" t="s">
        <v>151</v>
      </c>
      <c r="B8" s="126"/>
      <c r="C8" s="138" t="s">
        <v>143</v>
      </c>
      <c r="D8" s="165">
        <v>150</v>
      </c>
      <c r="E8" s="150"/>
      <c r="F8" s="150"/>
      <c r="G8" s="151"/>
      <c r="H8" s="151"/>
      <c r="I8" s="160"/>
      <c r="J8" s="116"/>
      <c r="K8" s="116"/>
    </row>
    <row r="9" spans="1:11" ht="15.75" thickBot="1" x14ac:dyDescent="0.3">
      <c r="A9" s="141" t="s">
        <v>152</v>
      </c>
      <c r="B9" s="154"/>
      <c r="C9" s="142" t="s">
        <v>143</v>
      </c>
      <c r="D9" s="161">
        <v>750</v>
      </c>
      <c r="E9" s="143"/>
      <c r="F9" s="143"/>
      <c r="G9" s="144"/>
      <c r="H9" s="144"/>
      <c r="I9" s="162"/>
      <c r="J9" s="116"/>
      <c r="K9" s="116"/>
    </row>
    <row r="10" spans="1:11" ht="15.75" thickBot="1" x14ac:dyDescent="0.3">
      <c r="A10" s="136" t="s">
        <v>153</v>
      </c>
      <c r="B10" s="153"/>
      <c r="C10" s="137" t="s">
        <v>143</v>
      </c>
      <c r="D10" s="166">
        <v>150</v>
      </c>
      <c r="E10" s="147"/>
      <c r="F10" s="147"/>
      <c r="G10" s="148"/>
      <c r="H10" s="148"/>
      <c r="I10" s="164"/>
      <c r="J10" s="116"/>
      <c r="K10" s="116"/>
    </row>
    <row r="11" spans="1:11" ht="15.75" thickBot="1" x14ac:dyDescent="0.3">
      <c r="A11" s="109" t="s">
        <v>154</v>
      </c>
      <c r="B11" s="126"/>
      <c r="C11" s="138" t="s">
        <v>143</v>
      </c>
      <c r="D11" s="165">
        <v>150</v>
      </c>
      <c r="E11" s="150"/>
      <c r="F11" s="150"/>
      <c r="G11" s="151"/>
      <c r="H11" s="151"/>
      <c r="I11" s="160"/>
      <c r="J11" s="116"/>
      <c r="K11" s="116"/>
    </row>
    <row r="12" spans="1:11" ht="15.75" thickBot="1" x14ac:dyDescent="0.3">
      <c r="A12" s="156" t="s">
        <v>155</v>
      </c>
      <c r="B12" s="110"/>
      <c r="C12" s="131" t="s">
        <v>143</v>
      </c>
      <c r="D12" s="167">
        <v>150</v>
      </c>
      <c r="E12" s="157"/>
      <c r="F12" s="157"/>
      <c r="G12" s="158"/>
      <c r="H12" s="158"/>
      <c r="I12" s="168"/>
      <c r="J12" s="116"/>
      <c r="K12" s="116"/>
    </row>
    <row r="13" spans="1:11" ht="15.75" thickBot="1" x14ac:dyDescent="0.3">
      <c r="A13" s="141" t="s">
        <v>156</v>
      </c>
      <c r="B13" s="154"/>
      <c r="C13" s="142" t="s">
        <v>143</v>
      </c>
      <c r="D13" s="161">
        <v>150</v>
      </c>
      <c r="E13" s="143"/>
      <c r="F13" s="143"/>
      <c r="G13" s="144"/>
      <c r="H13" s="144"/>
      <c r="I13" s="162"/>
      <c r="J13" s="116"/>
      <c r="K13" s="116"/>
    </row>
    <row r="14" spans="1:11" ht="15.75" thickBot="1" x14ac:dyDescent="0.3">
      <c r="A14" s="136" t="s">
        <v>157</v>
      </c>
      <c r="B14" s="153"/>
      <c r="C14" s="137" t="s">
        <v>143</v>
      </c>
      <c r="D14" s="163">
        <v>100</v>
      </c>
      <c r="E14" s="147"/>
      <c r="F14" s="147"/>
      <c r="G14" s="148"/>
      <c r="H14" s="148"/>
      <c r="I14" s="164"/>
      <c r="J14" s="116"/>
      <c r="K14" s="116"/>
    </row>
    <row r="15" spans="1:11" ht="15.75" thickBot="1" x14ac:dyDescent="0.3">
      <c r="A15" s="156" t="s">
        <v>158</v>
      </c>
      <c r="B15" s="110"/>
      <c r="C15" s="131" t="s">
        <v>143</v>
      </c>
      <c r="D15" s="167">
        <v>150</v>
      </c>
      <c r="E15" s="157"/>
      <c r="F15" s="157"/>
      <c r="G15" s="158"/>
      <c r="H15" s="158"/>
      <c r="I15" s="168"/>
      <c r="J15" s="116"/>
      <c r="K15" s="116"/>
    </row>
    <row r="16" spans="1:11" ht="15.75" thickBot="1" x14ac:dyDescent="0.3">
      <c r="A16" s="136" t="s">
        <v>159</v>
      </c>
      <c r="B16" s="153"/>
      <c r="C16" s="137" t="s">
        <v>143</v>
      </c>
      <c r="D16" s="163">
        <v>150</v>
      </c>
      <c r="E16" s="147"/>
      <c r="F16" s="147"/>
      <c r="G16" s="148"/>
      <c r="H16" s="148"/>
      <c r="I16" s="164"/>
      <c r="J16" s="116"/>
      <c r="K16" s="116"/>
    </row>
    <row r="17" spans="1:11" ht="15.75" thickBot="1" x14ac:dyDescent="0.3">
      <c r="A17" s="109" t="s">
        <v>160</v>
      </c>
      <c r="B17" s="126"/>
      <c r="C17" s="138" t="s">
        <v>143</v>
      </c>
      <c r="D17" s="165">
        <v>250</v>
      </c>
      <c r="E17" s="150"/>
      <c r="F17" s="150"/>
      <c r="G17" s="151"/>
      <c r="H17" s="151"/>
      <c r="I17" s="160"/>
      <c r="J17" s="116"/>
      <c r="K17" s="116"/>
    </row>
    <row r="18" spans="1:11" ht="15.75" thickBot="1" x14ac:dyDescent="0.3">
      <c r="A18" s="109" t="s">
        <v>161</v>
      </c>
      <c r="B18" s="110"/>
      <c r="C18" s="111" t="s">
        <v>143</v>
      </c>
      <c r="D18" s="112">
        <v>250</v>
      </c>
      <c r="E18" s="113"/>
      <c r="F18" s="113"/>
      <c r="G18" s="114"/>
      <c r="H18" s="114"/>
      <c r="I18" s="115"/>
      <c r="J18" s="116"/>
      <c r="K18" s="116"/>
    </row>
    <row r="19" spans="1:11" ht="15.75" thickBot="1" x14ac:dyDescent="0.3">
      <c r="A19" s="185" t="s">
        <v>171</v>
      </c>
      <c r="B19" s="186"/>
      <c r="C19" s="186"/>
      <c r="D19" s="186"/>
      <c r="E19" s="186"/>
      <c r="F19" s="186"/>
      <c r="G19" s="187"/>
      <c r="H19" s="124"/>
      <c r="I19" s="125"/>
      <c r="J19" s="116"/>
      <c r="K19" s="116"/>
    </row>
    <row r="20" spans="1:11" ht="15" x14ac:dyDescent="0.25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</row>
    <row r="21" spans="1:11" ht="15" x14ac:dyDescent="0.25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</row>
    <row r="22" spans="1:11" ht="15" x14ac:dyDescent="0.25">
      <c r="A22" s="116" t="s">
        <v>167</v>
      </c>
      <c r="B22" s="116"/>
      <c r="C22" s="116"/>
      <c r="D22" s="116"/>
      <c r="E22" s="116"/>
      <c r="F22" s="116"/>
      <c r="G22" s="116"/>
      <c r="H22" s="116"/>
      <c r="I22" s="116"/>
      <c r="J22" s="116"/>
      <c r="K22" s="116"/>
    </row>
    <row r="23" spans="1:11" ht="15" x14ac:dyDescent="0.25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</row>
    <row r="24" spans="1:11" ht="15" x14ac:dyDescent="0.25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</row>
    <row r="25" spans="1:11" ht="15" x14ac:dyDescent="0.25">
      <c r="A25" s="116" t="s">
        <v>168</v>
      </c>
      <c r="B25" s="116"/>
      <c r="C25" s="116"/>
      <c r="D25" s="116"/>
      <c r="E25" s="116"/>
      <c r="F25" s="116"/>
      <c r="G25" s="116"/>
      <c r="H25" s="116"/>
      <c r="I25" s="116"/>
      <c r="J25" s="116"/>
      <c r="K25" s="116"/>
    </row>
    <row r="26" spans="1:11" ht="15" x14ac:dyDescent="0.25">
      <c r="A26" s="106"/>
      <c r="B26" s="107"/>
      <c r="C26" s="107"/>
      <c r="D26" s="108"/>
      <c r="E26" s="108"/>
      <c r="F26" s="108"/>
      <c r="G26" s="108"/>
      <c r="H26" s="107"/>
    </row>
    <row r="27" spans="1:11" x14ac:dyDescent="0.2">
      <c r="A27" s="103"/>
      <c r="B27" s="104"/>
      <c r="C27" s="104"/>
      <c r="D27" s="105"/>
      <c r="E27" s="105"/>
      <c r="F27" s="105"/>
      <c r="G27" s="105"/>
      <c r="H27" s="104"/>
    </row>
  </sheetData>
  <mergeCells count="3">
    <mergeCell ref="A1:K1"/>
    <mergeCell ref="A2:K2"/>
    <mergeCell ref="A19:G19"/>
  </mergeCells>
  <phoneticPr fontId="7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H8" sqref="H8"/>
    </sheetView>
  </sheetViews>
  <sheetFormatPr defaultRowHeight="12.75" x14ac:dyDescent="0.2"/>
  <cols>
    <col min="1" max="1" width="37.5703125" customWidth="1"/>
    <col min="2" max="2" width="27" customWidth="1"/>
    <col min="4" max="4" width="17.5703125" customWidth="1"/>
    <col min="5" max="5" width="14.140625" customWidth="1"/>
    <col min="6" max="6" width="10.140625" customWidth="1"/>
    <col min="7" max="7" width="14.140625" customWidth="1"/>
    <col min="8" max="8" width="15.42578125" customWidth="1"/>
    <col min="9" max="9" width="16" customWidth="1"/>
  </cols>
  <sheetData>
    <row r="1" spans="1:12" ht="15" x14ac:dyDescent="0.2">
      <c r="A1" s="183" t="s">
        <v>146</v>
      </c>
      <c r="B1" s="183"/>
      <c r="C1" s="183"/>
      <c r="D1" s="184"/>
      <c r="E1" s="184"/>
      <c r="F1" s="184"/>
      <c r="G1" s="184"/>
      <c r="H1" s="184"/>
      <c r="I1" s="184"/>
      <c r="J1" s="184"/>
      <c r="K1" s="184"/>
      <c r="L1" s="184"/>
    </row>
    <row r="2" spans="1:12" ht="15" x14ac:dyDescent="0.2">
      <c r="A2" s="183" t="s">
        <v>147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ht="15" x14ac:dyDescent="0.25">
      <c r="A3" s="117" t="s">
        <v>169</v>
      </c>
      <c r="B3" s="117"/>
      <c r="C3" s="117"/>
      <c r="D3" s="116"/>
      <c r="E3" s="116"/>
      <c r="F3" s="116"/>
      <c r="G3" s="116"/>
      <c r="H3" s="116"/>
      <c r="I3" s="116"/>
      <c r="J3" s="116"/>
      <c r="K3" s="116"/>
      <c r="L3" s="116"/>
    </row>
    <row r="4" spans="1:12" ht="15.75" thickBot="1" x14ac:dyDescent="0.3">
      <c r="A4" s="116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</row>
    <row r="5" spans="1:12" ht="90.75" thickBot="1" x14ac:dyDescent="0.3">
      <c r="A5" s="133" t="s">
        <v>141</v>
      </c>
      <c r="B5" s="134" t="s">
        <v>162</v>
      </c>
      <c r="C5" s="120" t="s">
        <v>144</v>
      </c>
      <c r="D5" s="121" t="s">
        <v>142</v>
      </c>
      <c r="E5" s="122" t="s">
        <v>163</v>
      </c>
      <c r="F5" s="122" t="s">
        <v>188</v>
      </c>
      <c r="G5" s="122" t="s">
        <v>164</v>
      </c>
      <c r="H5" s="122" t="s">
        <v>165</v>
      </c>
      <c r="I5" s="123" t="s">
        <v>166</v>
      </c>
      <c r="J5" s="116"/>
      <c r="K5" s="116"/>
      <c r="L5" s="116"/>
    </row>
    <row r="6" spans="1:12" ht="15.75" thickBot="1" x14ac:dyDescent="0.3">
      <c r="A6" s="140" t="s">
        <v>172</v>
      </c>
      <c r="B6" s="141"/>
      <c r="C6" s="142" t="s">
        <v>145</v>
      </c>
      <c r="D6" s="141">
        <v>300</v>
      </c>
      <c r="E6" s="143"/>
      <c r="F6" s="143"/>
      <c r="G6" s="144"/>
      <c r="H6" s="145"/>
      <c r="I6" s="146"/>
      <c r="J6" s="116"/>
      <c r="K6" s="116"/>
      <c r="L6" s="116"/>
    </row>
    <row r="7" spans="1:12" ht="15.75" thickBot="1" x14ac:dyDescent="0.3">
      <c r="A7" s="135" t="s">
        <v>173</v>
      </c>
      <c r="B7" s="136"/>
      <c r="C7" s="137" t="s">
        <v>145</v>
      </c>
      <c r="D7" s="136">
        <v>360</v>
      </c>
      <c r="E7" s="147"/>
      <c r="F7" s="147"/>
      <c r="G7" s="148"/>
      <c r="H7" s="149"/>
      <c r="I7" s="128"/>
      <c r="J7" s="116"/>
      <c r="K7" s="116"/>
      <c r="L7" s="116"/>
    </row>
    <row r="8" spans="1:12" ht="15.75" thickBot="1" x14ac:dyDescent="0.3">
      <c r="A8" s="129" t="s">
        <v>174</v>
      </c>
      <c r="B8" s="109"/>
      <c r="C8" s="138" t="s">
        <v>145</v>
      </c>
      <c r="D8" s="126">
        <v>360</v>
      </c>
      <c r="E8" s="150"/>
      <c r="F8" s="150"/>
      <c r="G8" s="151"/>
      <c r="H8" s="139"/>
      <c r="I8" s="152"/>
      <c r="J8" s="116"/>
      <c r="K8" s="116"/>
      <c r="L8" s="116"/>
    </row>
    <row r="9" spans="1:12" ht="15.75" thickBot="1" x14ac:dyDescent="0.3">
      <c r="A9" s="140" t="s">
        <v>175</v>
      </c>
      <c r="B9" s="141"/>
      <c r="C9" s="142" t="s">
        <v>145</v>
      </c>
      <c r="D9" s="154">
        <v>480</v>
      </c>
      <c r="E9" s="143"/>
      <c r="F9" s="143"/>
      <c r="G9" s="144"/>
      <c r="H9" s="145"/>
      <c r="I9" s="146"/>
      <c r="J9" s="116"/>
      <c r="K9" s="116"/>
      <c r="L9" s="116"/>
    </row>
    <row r="10" spans="1:12" ht="15.75" thickBot="1" x14ac:dyDescent="0.3">
      <c r="A10" s="135" t="s">
        <v>176</v>
      </c>
      <c r="B10" s="136"/>
      <c r="C10" s="137" t="s">
        <v>145</v>
      </c>
      <c r="D10" s="153">
        <v>700</v>
      </c>
      <c r="E10" s="147"/>
      <c r="F10" s="147"/>
      <c r="G10" s="148"/>
      <c r="H10" s="149"/>
      <c r="I10" s="128"/>
      <c r="J10" s="116"/>
      <c r="K10" s="116"/>
      <c r="L10" s="116"/>
    </row>
    <row r="11" spans="1:12" ht="15.75" thickBot="1" x14ac:dyDescent="0.3">
      <c r="A11" s="129" t="s">
        <v>177</v>
      </c>
      <c r="B11" s="109"/>
      <c r="C11" s="138" t="s">
        <v>145</v>
      </c>
      <c r="D11" s="126">
        <v>600</v>
      </c>
      <c r="E11" s="150"/>
      <c r="F11" s="150"/>
      <c r="G11" s="151"/>
      <c r="H11" s="139"/>
      <c r="I11" s="152"/>
      <c r="J11" s="116"/>
      <c r="K11" s="116"/>
      <c r="L11" s="116"/>
    </row>
    <row r="12" spans="1:12" ht="15.75" thickBot="1" x14ac:dyDescent="0.3">
      <c r="A12" s="140" t="s">
        <v>178</v>
      </c>
      <c r="B12" s="141"/>
      <c r="C12" s="142" t="s">
        <v>145</v>
      </c>
      <c r="D12" s="155">
        <v>600</v>
      </c>
      <c r="E12" s="143"/>
      <c r="F12" s="143"/>
      <c r="G12" s="144"/>
      <c r="H12" s="145"/>
      <c r="I12" s="146"/>
      <c r="J12" s="116"/>
      <c r="K12" s="116"/>
      <c r="L12" s="116"/>
    </row>
    <row r="13" spans="1:12" ht="15.75" thickBot="1" x14ac:dyDescent="0.3">
      <c r="A13" s="135" t="s">
        <v>179</v>
      </c>
      <c r="B13" s="136"/>
      <c r="C13" s="137" t="s">
        <v>145</v>
      </c>
      <c r="D13" s="153">
        <v>600</v>
      </c>
      <c r="E13" s="147"/>
      <c r="F13" s="147"/>
      <c r="G13" s="148"/>
      <c r="H13" s="149"/>
      <c r="I13" s="128"/>
      <c r="J13" s="116"/>
      <c r="K13" s="116"/>
      <c r="L13" s="116"/>
    </row>
    <row r="14" spans="1:12" ht="15.75" thickBot="1" x14ac:dyDescent="0.3">
      <c r="A14" s="129" t="s">
        <v>180</v>
      </c>
      <c r="B14" s="109"/>
      <c r="C14" s="138" t="s">
        <v>145</v>
      </c>
      <c r="D14" s="126">
        <v>100</v>
      </c>
      <c r="E14" s="150"/>
      <c r="F14" s="150"/>
      <c r="G14" s="151"/>
      <c r="H14" s="139"/>
      <c r="I14" s="152"/>
      <c r="J14" s="116"/>
      <c r="K14" s="116"/>
      <c r="L14" s="116"/>
    </row>
    <row r="15" spans="1:12" ht="15.75" thickBot="1" x14ac:dyDescent="0.3">
      <c r="A15" s="130" t="s">
        <v>181</v>
      </c>
      <c r="B15" s="156"/>
      <c r="C15" s="131" t="s">
        <v>145</v>
      </c>
      <c r="D15" s="110">
        <v>360</v>
      </c>
      <c r="E15" s="157"/>
      <c r="F15" s="157"/>
      <c r="G15" s="158"/>
      <c r="H15" s="132"/>
      <c r="I15" s="159"/>
      <c r="J15" s="116"/>
      <c r="K15" s="116"/>
      <c r="L15" s="116"/>
    </row>
    <row r="16" spans="1:12" ht="15.75" thickBot="1" x14ac:dyDescent="0.3">
      <c r="A16" s="140" t="s">
        <v>182</v>
      </c>
      <c r="B16" s="141"/>
      <c r="C16" s="142" t="s">
        <v>143</v>
      </c>
      <c r="D16" s="154">
        <v>5</v>
      </c>
      <c r="E16" s="143"/>
      <c r="F16" s="143"/>
      <c r="G16" s="144"/>
      <c r="H16" s="145"/>
      <c r="I16" s="146"/>
      <c r="J16" s="116"/>
      <c r="K16" s="116"/>
      <c r="L16" s="116"/>
    </row>
    <row r="17" spans="1:12" ht="15.75" thickBot="1" x14ac:dyDescent="0.3">
      <c r="A17" s="135" t="s">
        <v>183</v>
      </c>
      <c r="B17" s="136"/>
      <c r="C17" s="137" t="s">
        <v>143</v>
      </c>
      <c r="D17" s="153">
        <v>5</v>
      </c>
      <c r="E17" s="147"/>
      <c r="F17" s="147"/>
      <c r="G17" s="148"/>
      <c r="H17" s="149"/>
      <c r="I17" s="128"/>
      <c r="J17" s="116"/>
      <c r="K17" s="116"/>
      <c r="L17" s="116"/>
    </row>
    <row r="18" spans="1:12" ht="15.75" thickBot="1" x14ac:dyDescent="0.3">
      <c r="A18" s="129" t="s">
        <v>184</v>
      </c>
      <c r="B18" s="109"/>
      <c r="C18" s="138" t="s">
        <v>143</v>
      </c>
      <c r="D18" s="126">
        <v>5</v>
      </c>
      <c r="E18" s="150"/>
      <c r="F18" s="150"/>
      <c r="G18" s="151"/>
      <c r="H18" s="139"/>
      <c r="I18" s="152"/>
      <c r="J18" s="116"/>
      <c r="K18" s="116"/>
      <c r="L18" s="116"/>
    </row>
    <row r="19" spans="1:12" ht="15.75" thickBot="1" x14ac:dyDescent="0.3">
      <c r="A19" s="135" t="s">
        <v>185</v>
      </c>
      <c r="B19" s="136"/>
      <c r="C19" s="137" t="s">
        <v>143</v>
      </c>
      <c r="D19" s="153">
        <v>5</v>
      </c>
      <c r="E19" s="147"/>
      <c r="F19" s="147"/>
      <c r="G19" s="148"/>
      <c r="H19" s="149"/>
      <c r="I19" s="128"/>
      <c r="J19" s="116"/>
      <c r="K19" s="116"/>
      <c r="L19" s="116"/>
    </row>
    <row r="20" spans="1:12" ht="15.75" thickBot="1" x14ac:dyDescent="0.3">
      <c r="A20" s="129" t="s">
        <v>186</v>
      </c>
      <c r="B20" s="109"/>
      <c r="C20" s="138" t="s">
        <v>145</v>
      </c>
      <c r="D20" s="126">
        <v>1100</v>
      </c>
      <c r="E20" s="150"/>
      <c r="F20" s="150"/>
      <c r="G20" s="151"/>
      <c r="H20" s="139"/>
      <c r="I20" s="152"/>
      <c r="J20" s="116"/>
      <c r="K20" s="116"/>
      <c r="L20" s="116"/>
    </row>
    <row r="21" spans="1:12" ht="15.75" thickBot="1" x14ac:dyDescent="0.3">
      <c r="A21" s="130" t="s">
        <v>187</v>
      </c>
      <c r="B21" s="109"/>
      <c r="C21" s="131" t="s">
        <v>145</v>
      </c>
      <c r="D21" s="110">
        <v>400</v>
      </c>
      <c r="E21" s="157"/>
      <c r="F21" s="157"/>
      <c r="G21" s="158"/>
      <c r="H21" s="132"/>
      <c r="I21" s="159"/>
      <c r="J21" s="116"/>
      <c r="K21" s="116"/>
      <c r="L21" s="116"/>
    </row>
    <row r="22" spans="1:12" ht="15.75" thickBot="1" x14ac:dyDescent="0.3">
      <c r="A22" s="188" t="s">
        <v>170</v>
      </c>
      <c r="B22" s="186"/>
      <c r="C22" s="186"/>
      <c r="D22" s="186"/>
      <c r="E22" s="186"/>
      <c r="F22" s="186"/>
      <c r="G22" s="187"/>
      <c r="H22" s="127"/>
      <c r="I22" s="128"/>
      <c r="J22" s="116"/>
      <c r="K22" s="116"/>
      <c r="L22" s="116"/>
    </row>
    <row r="23" spans="1:12" ht="15" x14ac:dyDescent="0.25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</row>
    <row r="24" spans="1:12" ht="15" x14ac:dyDescent="0.25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</row>
    <row r="25" spans="1:12" ht="15" x14ac:dyDescent="0.25">
      <c r="A25" s="116" t="s">
        <v>167</v>
      </c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</row>
    <row r="26" spans="1:12" ht="15" x14ac:dyDescent="0.25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</row>
    <row r="27" spans="1:12" ht="15" x14ac:dyDescent="0.25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</row>
    <row r="28" spans="1:12" ht="15" x14ac:dyDescent="0.25">
      <c r="A28" s="116" t="s">
        <v>168</v>
      </c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</row>
    <row r="29" spans="1:12" ht="15" x14ac:dyDescent="0.25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</row>
  </sheetData>
  <mergeCells count="3">
    <mergeCell ref="A1:L1"/>
    <mergeCell ref="A2:L2"/>
    <mergeCell ref="A22:G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Hárok1</vt:lpstr>
      <vt:lpstr>Alergény</vt:lpstr>
      <vt:lpstr>mr zem polot</vt:lpstr>
      <vt:lpstr>Hárok3</vt:lpstr>
      <vt:lpstr>mr pečivo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Jaroslav Fekete</dc:creator>
  <cp:lastModifiedBy>Používateľ systému Windows</cp:lastModifiedBy>
  <cp:lastPrinted>2020-09-08T13:05:40Z</cp:lastPrinted>
  <dcterms:created xsi:type="dcterms:W3CDTF">2010-10-11T10:19:03Z</dcterms:created>
  <dcterms:modified xsi:type="dcterms:W3CDTF">2020-09-18T06:47:23Z</dcterms:modified>
</cp:coreProperties>
</file>